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matsuoka\Desktop\"/>
    </mc:Choice>
  </mc:AlternateContent>
  <workbookProtection workbookAlgorithmName="SHA-512" workbookHashValue="WacUOJAW8V0xqCwJhAmm2P87a59m9t0U2S1zHiZSsgUazza+cfib7sJrVD3TYkO+6VkQ8OcXfYTnVRXyvq7fbw==" workbookSaltValue="qtrW17jn7Iz3m16gqAdLvA==" workbookSpinCount="100000" lockStructure="1"/>
  <bookViews>
    <workbookView minimized="1" xWindow="0" yWindow="0" windowWidth="20490" windowHeight="777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<sst xmlns="http://schemas.openxmlformats.org/spreadsheetml/2006/main" count="225" uniqueCount="113">
  <si>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</si>
  <si>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</si>
  <si>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</si>
  <si>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</si>
  <si>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</si>
  <si>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</si>
  <si>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</si>
  <si>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</si>
  <si>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</si>
  <si>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</si>
  <si>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</si>
  <si>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</si>
  <si>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</si>
  <si>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</si>
  <si>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</si>
  <si>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</si>
  <si>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</si>
  <si>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</si>
  <si>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</si>
  <si>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</si>
  <si>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</si>
  <si>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</si>
  <si>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</si>
  <si>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</si>
  <si>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</si>
  <si>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</si>
  <si>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</si>
  <si>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</si>
  <si>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</si>
  <si>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</si>
  <si>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</si>
  <si>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</si>
  <si>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</si>
  <si>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</si>
  <si>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</si>
  <si>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</si>
  <si>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</si>
  <si>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</si>
  <si>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</si>
  <si>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</si>
  <si>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</si>
  <si>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</si>
  <si>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</si>
  <si>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</si>
  <si>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</si>
  <si>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</si>
  <si>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</si>
  <si>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</si>
  <si>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</si>
  <si>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</si>
  <si>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</si>
  <si>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</si>
  <si>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</si>
  <si>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</si>
  <si>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</si>
  <si>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</si>
  <si>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</si>
  <si>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</si>
  <si>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</si>
  <si>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</si>
  <si>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</si>
  <si>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</si>
  <si>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</si>
  <si>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</si>
  <si>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</si>
  <si>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</si>
  <si>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</si>
  <si>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</si>
  <si>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</si>
  <si>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</si>
  <si>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</si>
  <si>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</si>
  <si>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</si>
  <si>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</si>
  <si>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</si>
  <si>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</si>
  <si>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</si>
  <si>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</si>
  <si>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</si>
  <si>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</si>
  <si>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</si>
  <si>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</si>
  <si>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</si>
  <si>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</si>
  <si>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</si>
  <si>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</si>
  <si>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</si>
  <si>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</si>
  <si>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</si>
  <si>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</si>
  <si>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</si>
  <si>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</si>
  <si>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</si>
  <si>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</si>
  <si>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</si>
  <si>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</si>
  <si>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</si>
  <si>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</si>
  <si>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</si>
  <si>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</si>
  <si>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</si>
  <si>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</si>
  <si>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</si>
  <si>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</si>
  <si>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</si>
  <si>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</si>
  <si>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</si>
  <si>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</si>
  <si>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</si>
  <si>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</si>
  <si>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や農林事業に併せて更新を行った管路につては全般的に健全であるが、創設時に布設された管路には経年化しているものもあるため、将来の更新に向けて資金確保について検討する必要がある。</t>
    <phoneticPr fontId="4"/>
  </si>
  <si>
    <t>　現在のところ、収益的収支比率及び料金回収率とも類似団体平均値を上回っているが、給水区域は人口減少・高齢化の進行が著しい集落であり、今後、収入の減少により、管および施設の維持管理や更新が困難となるおそれがあるため、料金の見直し・水道事業への統合などについて検討が必要である。</t>
    <phoneticPr fontId="4"/>
  </si>
  <si>
    <t>　収益的収支比率は１００％を超え、単年度で黒字となっている。Ｈ３０年度で起債償還が完了したため、企業債残高対給水収益比率は０％となった。Ｈ２９、３０年度は管路の補修工事を行ったため給水原価が上昇し、料金回収率が低下している。給水人口減少のため施設利用率は低い。今のところ経営状況は類似団体と比べ良好であるが、今後人口減少による料金収入の減少に注意が必要である。</t>
    <rPh sb="14" eb="15">
      <t>コ</t>
    </rPh>
    <rPh sb="17" eb="20">
      <t>タンネンド</t>
    </rPh>
    <rPh sb="21" eb="23">
      <t>クロジ</t>
    </rPh>
    <rPh sb="33" eb="35">
      <t>ネンド</t>
    </rPh>
    <rPh sb="36" eb="38">
      <t>キサイ</t>
    </rPh>
    <rPh sb="38" eb="40">
      <t>ショウカン</t>
    </rPh>
    <rPh sb="41" eb="43">
      <t>カンリョウ</t>
    </rPh>
    <rPh sb="48" eb="50">
      <t>キギョウ</t>
    </rPh>
    <rPh sb="50" eb="51">
      <t>サイ</t>
    </rPh>
    <rPh sb="51" eb="53">
      <t>ザンダカ</t>
    </rPh>
    <rPh sb="53" eb="54">
      <t>タイ</t>
    </rPh>
    <rPh sb="54" eb="56">
      <t>キュウスイ</t>
    </rPh>
    <rPh sb="56" eb="58">
      <t>シュウエキ</t>
    </rPh>
    <rPh sb="58" eb="60">
      <t>ヒリツ</t>
    </rPh>
    <rPh sb="74" eb="76">
      <t>ネンド</t>
    </rPh>
    <rPh sb="77" eb="79">
      <t>カンロ</t>
    </rPh>
    <rPh sb="80" eb="82">
      <t>ホシュウ</t>
    </rPh>
    <rPh sb="82" eb="84">
      <t>コウジ</t>
    </rPh>
    <rPh sb="85" eb="86">
      <t>オコナ</t>
    </rPh>
    <rPh sb="90" eb="92">
      <t>キュウスイ</t>
    </rPh>
    <rPh sb="92" eb="94">
      <t>ゲンカ</t>
    </rPh>
    <rPh sb="95" eb="97">
      <t>ジョウショウ</t>
    </rPh>
    <rPh sb="99" eb="101">
      <t>リョウキン</t>
    </rPh>
    <rPh sb="101" eb="103">
      <t>カイシュウ</t>
    </rPh>
    <rPh sb="103" eb="104">
      <t>リツ</t>
    </rPh>
    <rPh sb="105" eb="107">
      <t>テイカ</t>
    </rPh>
    <rPh sb="112" eb="114">
      <t>キュウスイ</t>
    </rPh>
    <rPh sb="114" eb="116">
      <t>ジンコウ</t>
    </rPh>
    <rPh sb="116" eb="118">
      <t>ゲンショウ</t>
    </rPh>
    <rPh sb="121" eb="123">
      <t>シセツ</t>
    </rPh>
    <rPh sb="123" eb="125">
      <t>リヨウ</t>
    </rPh>
    <rPh sb="125" eb="126">
      <t>リツ</t>
    </rPh>
    <rPh sb="127" eb="128">
      <t>ヒク</t>
    </rPh>
    <rPh sb="130" eb="131">
      <t>イマ</t>
    </rPh>
    <rPh sb="135" eb="137">
      <t>ケイエイ</t>
    </rPh>
    <rPh sb="137" eb="139">
      <t>ジョウキョウ</t>
    </rPh>
    <rPh sb="140" eb="142">
      <t>ルイジ</t>
    </rPh>
    <rPh sb="142" eb="144">
      <t>ダンタイ</t>
    </rPh>
    <rPh sb="145" eb="146">
      <t>クラ</t>
    </rPh>
    <rPh sb="147" eb="149">
      <t>リョウコウ</t>
    </rPh>
    <rPh sb="154" eb="15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</si>
</sst>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6D-48CB-B20D-0F331B1DA4C6}"/>
            </c:ext>
          </c:extLst>
        </c:ser>
        <c:dLbls>
          <c:showLegendKey val="0"/>
          <c:showVal val="0"/>
          <c:showCatName val="0"/>
          <c:showSerName val="0"/>
          <c:showPercent val="0"/>
          <c:showBubbleSize val="0"/>
        </c:dLbls>
        <c:gapWidth val="150"/>
        <c:axId val="694604160"/>
        <c:axId val="69460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836D-48CB-B20D-0F331B1DA4C6}"/>
            </c:ext>
          </c:extLst>
        </c:ser>
        <c:dLbls>
          <c:showLegendKey val="0"/>
          <c:showVal val="0"/>
          <c:showCatName val="0"/>
          <c:showSerName val="0"/>
          <c:showPercent val="0"/>
          <c:showBubbleSize val="0"/>
        </c:dLbls>
        <c:marker val="1"/>
        <c:smooth val="0"/>
        <c:axId val="694604160"/>
        <c:axId val="694603376"/>
      </c:lineChart>
      <c:dateAx>
        <c:axId val="694604160"/>
        <c:scaling>
          <c:orientation val="minMax"/>
        </c:scaling>
        <c:delete val="1"/>
        <c:axPos val="b"/>
        <c:numFmt formatCode="ge" sourceLinked="1"/>
        <c:majorTickMark val="none"/>
        <c:minorTickMark val="none"/>
        <c:tickLblPos val="none"/>
        <c:crossAx val="694603376"/>
        <c:crosses val="autoZero"/>
        <c:auto val="1"/>
        <c:lblOffset val="100"/>
        <c:baseTimeUnit val="years"/>
      </c:dateAx>
      <c:valAx>
        <c:axId val="69460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6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34.159999999999997</c:v>
                </c:pt>
                <c:pt idx="1">
                  <c:v>33.11</c:v>
                </c:pt>
                <c:pt idx="2">
                  <c:v>31.38</c:v>
                </c:pt>
                <c:pt idx="3">
                  <c:v>32.17</c:v>
                </c:pt>
                <c:pt idx="4">
                  <c:v>30.34</c:v>
                </c:pt>
              </c:numCache>
            </c:numRef>
          </c:val>
          <c:extLst xmlns:c16r2="http://schemas.microsoft.com/office/drawing/2015/06/chart">
            <c:ext xmlns:c16="http://schemas.microsoft.com/office/drawing/2014/chart" uri="{C3380CC4-5D6E-409C-BE32-E72D297353CC}">
              <c16:uniqueId val="{00000000-7403-4537-91DB-27CCB3280EBB}"/>
            </c:ext>
          </c:extLst>
        </c:ser>
        <c:dLbls>
          <c:showLegendKey val="0"/>
          <c:showVal val="0"/>
          <c:showCatName val="0"/>
          <c:showSerName val="0"/>
          <c:showPercent val="0"/>
          <c:showBubbleSize val="0"/>
        </c:dLbls>
        <c:gapWidth val="150"/>
        <c:axId val="621712704"/>
        <c:axId val="62170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7403-4537-91DB-27CCB3280EBB}"/>
            </c:ext>
          </c:extLst>
        </c:ser>
        <c:dLbls>
          <c:showLegendKey val="0"/>
          <c:showVal val="0"/>
          <c:showCatName val="0"/>
          <c:showSerName val="0"/>
          <c:showPercent val="0"/>
          <c:showBubbleSize val="0"/>
        </c:dLbls>
        <c:marker val="1"/>
        <c:smooth val="0"/>
        <c:axId val="621712704"/>
        <c:axId val="621709960"/>
      </c:lineChart>
      <c:dateAx>
        <c:axId val="621712704"/>
        <c:scaling>
          <c:orientation val="minMax"/>
        </c:scaling>
        <c:delete val="1"/>
        <c:axPos val="b"/>
        <c:numFmt formatCode="ge" sourceLinked="1"/>
        <c:majorTickMark val="none"/>
        <c:minorTickMark val="none"/>
        <c:tickLblPos val="none"/>
        <c:crossAx val="621709960"/>
        <c:crosses val="autoZero"/>
        <c:auto val="1"/>
        <c:lblOffset val="100"/>
        <c:baseTimeUnit val="years"/>
      </c:dateAx>
      <c:valAx>
        <c:axId val="62170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7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92.63</c:v>
                </c:pt>
                <c:pt idx="1">
                  <c:v>91.92</c:v>
                </c:pt>
                <c:pt idx="2">
                  <c:v>91.97</c:v>
                </c:pt>
                <c:pt idx="3">
                  <c:v>91.76</c:v>
                </c:pt>
                <c:pt idx="4">
                  <c:v>92.13</c:v>
                </c:pt>
              </c:numCache>
            </c:numRef>
          </c:val>
          <c:extLst xmlns:c16r2="http://schemas.microsoft.com/office/drawing/2015/06/chart">
            <c:ext xmlns:c16="http://schemas.microsoft.com/office/drawing/2014/chart" uri="{C3380CC4-5D6E-409C-BE32-E72D297353CC}">
              <c16:uniqueId val="{00000000-6E54-4F28-8ED1-DC86EB2B1AEE}"/>
            </c:ext>
          </c:extLst>
        </c:ser>
        <c:dLbls>
          <c:showLegendKey val="0"/>
          <c:showVal val="0"/>
          <c:showCatName val="0"/>
          <c:showSerName val="0"/>
          <c:showPercent val="0"/>
          <c:showBubbleSize val="0"/>
        </c:dLbls>
        <c:gapWidth val="150"/>
        <c:axId val="621713096"/>
        <c:axId val="62171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6E54-4F28-8ED1-DC86EB2B1AEE}"/>
            </c:ext>
          </c:extLst>
        </c:ser>
        <c:dLbls>
          <c:showLegendKey val="0"/>
          <c:showVal val="0"/>
          <c:showCatName val="0"/>
          <c:showSerName val="0"/>
          <c:showPercent val="0"/>
          <c:showBubbleSize val="0"/>
        </c:dLbls>
        <c:marker val="1"/>
        <c:smooth val="0"/>
        <c:axId val="621713096"/>
        <c:axId val="621714272"/>
      </c:lineChart>
      <c:dateAx>
        <c:axId val="621713096"/>
        <c:scaling>
          <c:orientation val="minMax"/>
        </c:scaling>
        <c:delete val="1"/>
        <c:axPos val="b"/>
        <c:numFmt formatCode="ge" sourceLinked="1"/>
        <c:majorTickMark val="none"/>
        <c:minorTickMark val="none"/>
        <c:tickLblPos val="none"/>
        <c:crossAx val="621714272"/>
        <c:crosses val="autoZero"/>
        <c:auto val="1"/>
        <c:lblOffset val="100"/>
        <c:baseTimeUnit val="years"/>
      </c:dateAx>
      <c:valAx>
        <c:axId val="6217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71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110.46</c:v>
                </c:pt>
                <c:pt idx="1">
                  <c:v>115.26</c:v>
                </c:pt>
                <c:pt idx="2">
                  <c:v>143.71</c:v>
                </c:pt>
                <c:pt idx="3">
                  <c:v>99.38</c:v>
                </c:pt>
                <c:pt idx="4">
                  <c:v>104.56</c:v>
                </c:pt>
              </c:numCache>
            </c:numRef>
          </c:val>
          <c:extLst xmlns:c16r2="http://schemas.microsoft.com/office/drawing/2015/06/chart">
            <c:ext xmlns:c16="http://schemas.microsoft.com/office/drawing/2014/chart" uri="{C3380CC4-5D6E-409C-BE32-E72D297353CC}">
              <c16:uniqueId val="{00000000-E58D-43B0-AB02-688E67F41367}"/>
            </c:ext>
          </c:extLst>
        </c:ser>
        <c:dLbls>
          <c:showLegendKey val="0"/>
          <c:showVal val="0"/>
          <c:showCatName val="0"/>
          <c:showSerName val="0"/>
          <c:showPercent val="0"/>
          <c:showBubbleSize val="0"/>
        </c:dLbls>
        <c:gapWidth val="150"/>
        <c:axId val="694600240"/>
        <c:axId val="6945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E58D-43B0-AB02-688E67F41367}"/>
            </c:ext>
          </c:extLst>
        </c:ser>
        <c:dLbls>
          <c:showLegendKey val="0"/>
          <c:showVal val="0"/>
          <c:showCatName val="0"/>
          <c:showSerName val="0"/>
          <c:showPercent val="0"/>
          <c:showBubbleSize val="0"/>
        </c:dLbls>
        <c:marker val="1"/>
        <c:smooth val="0"/>
        <c:axId val="694600240"/>
        <c:axId val="694599456"/>
      </c:lineChart>
      <c:dateAx>
        <c:axId val="694600240"/>
        <c:scaling>
          <c:orientation val="minMax"/>
        </c:scaling>
        <c:delete val="1"/>
        <c:axPos val="b"/>
        <c:numFmt formatCode="ge" sourceLinked="1"/>
        <c:majorTickMark val="none"/>
        <c:minorTickMark val="none"/>
        <c:tickLblPos val="none"/>
        <c:crossAx val="694599456"/>
        <c:crosses val="autoZero"/>
        <c:auto val="1"/>
        <c:lblOffset val="100"/>
        <c:baseTimeUnit val="years"/>
      </c:dateAx>
      <c:valAx>
        <c:axId val="6945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60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C8-4521-AC19-BDF1548D00AE}"/>
            </c:ext>
          </c:extLst>
        </c:ser>
        <c:dLbls>
          <c:showLegendKey val="0"/>
          <c:showVal val="0"/>
          <c:showCatName val="0"/>
          <c:showSerName val="0"/>
          <c:showPercent val="0"/>
          <c:showBubbleSize val="0"/>
        </c:dLbls>
        <c:gapWidth val="150"/>
        <c:axId val="694597888"/>
        <c:axId val="69459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C8-4521-AC19-BDF1548D00AE}"/>
            </c:ext>
          </c:extLst>
        </c:ser>
        <c:dLbls>
          <c:showLegendKey val="0"/>
          <c:showVal val="0"/>
          <c:showCatName val="0"/>
          <c:showSerName val="0"/>
          <c:showPercent val="0"/>
          <c:showBubbleSize val="0"/>
        </c:dLbls>
        <c:marker val="1"/>
        <c:smooth val="0"/>
        <c:axId val="694597888"/>
        <c:axId val="694598672"/>
      </c:lineChart>
      <c:dateAx>
        <c:axId val="694597888"/>
        <c:scaling>
          <c:orientation val="minMax"/>
        </c:scaling>
        <c:delete val="1"/>
        <c:axPos val="b"/>
        <c:numFmt formatCode="ge" sourceLinked="1"/>
        <c:majorTickMark val="none"/>
        <c:minorTickMark val="none"/>
        <c:tickLblPos val="none"/>
        <c:crossAx val="694598672"/>
        <c:crosses val="autoZero"/>
        <c:auto val="1"/>
        <c:lblOffset val="100"/>
        <c:baseTimeUnit val="years"/>
      </c:dateAx>
      <c:valAx>
        <c:axId val="69459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5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AD-4DD4-A6F2-2E730CBCFA4F}"/>
            </c:ext>
          </c:extLst>
        </c:ser>
        <c:dLbls>
          <c:showLegendKey val="0"/>
          <c:showVal val="0"/>
          <c:showCatName val="0"/>
          <c:showSerName val="0"/>
          <c:showPercent val="0"/>
          <c:showBubbleSize val="0"/>
        </c:dLbls>
        <c:gapWidth val="150"/>
        <c:axId val="694601416"/>
        <c:axId val="69460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AD-4DD4-A6F2-2E730CBCFA4F}"/>
            </c:ext>
          </c:extLst>
        </c:ser>
        <c:dLbls>
          <c:showLegendKey val="0"/>
          <c:showVal val="0"/>
          <c:showCatName val="0"/>
          <c:showSerName val="0"/>
          <c:showPercent val="0"/>
          <c:showBubbleSize val="0"/>
        </c:dLbls>
        <c:marker val="1"/>
        <c:smooth val="0"/>
        <c:axId val="694601416"/>
        <c:axId val="694601808"/>
      </c:lineChart>
      <c:dateAx>
        <c:axId val="694601416"/>
        <c:scaling>
          <c:orientation val="minMax"/>
        </c:scaling>
        <c:delete val="1"/>
        <c:axPos val="b"/>
        <c:numFmt formatCode="ge" sourceLinked="1"/>
        <c:majorTickMark val="none"/>
        <c:minorTickMark val="none"/>
        <c:tickLblPos val="none"/>
        <c:crossAx val="694601808"/>
        <c:crosses val="autoZero"/>
        <c:auto val="1"/>
        <c:lblOffset val="100"/>
        <c:baseTimeUnit val="years"/>
      </c:dateAx>
      <c:valAx>
        <c:axId val="69460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60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1E-41E4-86AA-BA29734FDF82}"/>
            </c:ext>
          </c:extLst>
        </c:ser>
        <c:dLbls>
          <c:showLegendKey val="0"/>
          <c:showVal val="0"/>
          <c:showCatName val="0"/>
          <c:showSerName val="0"/>
          <c:showPercent val="0"/>
          <c:showBubbleSize val="0"/>
        </c:dLbls>
        <c:gapWidth val="150"/>
        <c:axId val="627567736"/>
        <c:axId val="62757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1E-41E4-86AA-BA29734FDF82}"/>
            </c:ext>
          </c:extLst>
        </c:ser>
        <c:dLbls>
          <c:showLegendKey val="0"/>
          <c:showVal val="0"/>
          <c:showCatName val="0"/>
          <c:showSerName val="0"/>
          <c:showPercent val="0"/>
          <c:showBubbleSize val="0"/>
        </c:dLbls>
        <c:marker val="1"/>
        <c:smooth val="0"/>
        <c:axId val="627567736"/>
        <c:axId val="627570480"/>
      </c:lineChart>
      <c:dateAx>
        <c:axId val="627567736"/>
        <c:scaling>
          <c:orientation val="minMax"/>
        </c:scaling>
        <c:delete val="1"/>
        <c:axPos val="b"/>
        <c:numFmt formatCode="ge" sourceLinked="1"/>
        <c:majorTickMark val="none"/>
        <c:minorTickMark val="none"/>
        <c:tickLblPos val="none"/>
        <c:crossAx val="627570480"/>
        <c:crosses val="autoZero"/>
        <c:auto val="1"/>
        <c:lblOffset val="100"/>
        <c:baseTimeUnit val="years"/>
      </c:dateAx>
      <c:valAx>
        <c:axId val="62757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56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69-4677-85A0-956D49CF48DA}"/>
            </c:ext>
          </c:extLst>
        </c:ser>
        <c:dLbls>
          <c:showLegendKey val="0"/>
          <c:showVal val="0"/>
          <c:showCatName val="0"/>
          <c:showSerName val="0"/>
          <c:showPercent val="0"/>
          <c:showBubbleSize val="0"/>
        </c:dLbls>
        <c:gapWidth val="150"/>
        <c:axId val="627569696"/>
        <c:axId val="62757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69-4677-85A0-956D49CF48DA}"/>
            </c:ext>
          </c:extLst>
        </c:ser>
        <c:dLbls>
          <c:showLegendKey val="0"/>
          <c:showVal val="0"/>
          <c:showCatName val="0"/>
          <c:showSerName val="0"/>
          <c:showPercent val="0"/>
          <c:showBubbleSize val="0"/>
        </c:dLbls>
        <c:marker val="1"/>
        <c:smooth val="0"/>
        <c:axId val="627569696"/>
        <c:axId val="627573616"/>
      </c:lineChart>
      <c:dateAx>
        <c:axId val="627569696"/>
        <c:scaling>
          <c:orientation val="minMax"/>
        </c:scaling>
        <c:delete val="1"/>
        <c:axPos val="b"/>
        <c:numFmt formatCode="ge" sourceLinked="1"/>
        <c:majorTickMark val="none"/>
        <c:minorTickMark val="none"/>
        <c:tickLblPos val="none"/>
        <c:crossAx val="627573616"/>
        <c:crosses val="autoZero"/>
        <c:auto val="1"/>
        <c:lblOffset val="100"/>
        <c:baseTimeUnit val="years"/>
      </c:dateAx>
      <c:valAx>
        <c:axId val="62757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5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218.38</c:v>
                </c:pt>
                <c:pt idx="1">
                  <c:v>165.63</c:v>
                </c:pt>
                <c:pt idx="2">
                  <c:v>118.42</c:v>
                </c:pt>
                <c:pt idx="3">
                  <c:v>60.48</c:v>
                </c:pt>
                <c:pt idx="4" formatCode="#,##0.00;&quot;△&quot;#,##0.00">
                  <c:v>0</c:v>
                </c:pt>
              </c:numCache>
            </c:numRef>
          </c:val>
          <c:extLst xmlns:c16r2="http://schemas.microsoft.com/office/drawing/2015/06/chart">
            <c:ext xmlns:c16="http://schemas.microsoft.com/office/drawing/2014/chart" uri="{C3380CC4-5D6E-409C-BE32-E72D297353CC}">
              <c16:uniqueId val="{00000000-FC1D-4AE8-AA00-019E57597039}"/>
            </c:ext>
          </c:extLst>
        </c:ser>
        <c:dLbls>
          <c:showLegendKey val="0"/>
          <c:showVal val="0"/>
          <c:showCatName val="0"/>
          <c:showSerName val="0"/>
          <c:showPercent val="0"/>
          <c:showBubbleSize val="0"/>
        </c:dLbls>
        <c:gapWidth val="150"/>
        <c:axId val="627572440"/>
        <c:axId val="62756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FC1D-4AE8-AA00-019E57597039}"/>
            </c:ext>
          </c:extLst>
        </c:ser>
        <c:dLbls>
          <c:showLegendKey val="0"/>
          <c:showVal val="0"/>
          <c:showCatName val="0"/>
          <c:showSerName val="0"/>
          <c:showPercent val="0"/>
          <c:showBubbleSize val="0"/>
        </c:dLbls>
        <c:marker val="1"/>
        <c:smooth val="0"/>
        <c:axId val="627572440"/>
        <c:axId val="627567344"/>
      </c:lineChart>
      <c:dateAx>
        <c:axId val="627572440"/>
        <c:scaling>
          <c:orientation val="minMax"/>
        </c:scaling>
        <c:delete val="1"/>
        <c:axPos val="b"/>
        <c:numFmt formatCode="ge" sourceLinked="1"/>
        <c:majorTickMark val="none"/>
        <c:minorTickMark val="none"/>
        <c:tickLblPos val="none"/>
        <c:crossAx val="627567344"/>
        <c:crosses val="autoZero"/>
        <c:auto val="1"/>
        <c:lblOffset val="100"/>
        <c:baseTimeUnit val="years"/>
      </c:dateAx>
      <c:valAx>
        <c:axId val="62756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57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95.67</c:v>
                </c:pt>
                <c:pt idx="1">
                  <c:v>101.03</c:v>
                </c:pt>
                <c:pt idx="2">
                  <c:v>95.14</c:v>
                </c:pt>
                <c:pt idx="3">
                  <c:v>74.7</c:v>
                </c:pt>
                <c:pt idx="4">
                  <c:v>66.319999999999993</c:v>
                </c:pt>
              </c:numCache>
            </c:numRef>
          </c:val>
          <c:extLst xmlns:c16r2="http://schemas.microsoft.com/office/drawing/2015/06/chart">
            <c:ext xmlns:c16="http://schemas.microsoft.com/office/drawing/2014/chart" uri="{C3380CC4-5D6E-409C-BE32-E72D297353CC}">
              <c16:uniqueId val="{00000000-9D65-4322-8930-F26E81E63B43}"/>
            </c:ext>
          </c:extLst>
        </c:ser>
        <c:dLbls>
          <c:showLegendKey val="0"/>
          <c:showVal val="0"/>
          <c:showCatName val="0"/>
          <c:showSerName val="0"/>
          <c:showPercent val="0"/>
          <c:showBubbleSize val="0"/>
        </c:dLbls>
        <c:gapWidth val="150"/>
        <c:axId val="627568128"/>
        <c:axId val="62757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9D65-4322-8930-F26E81E63B43}"/>
            </c:ext>
          </c:extLst>
        </c:ser>
        <c:dLbls>
          <c:showLegendKey val="0"/>
          <c:showVal val="0"/>
          <c:showCatName val="0"/>
          <c:showSerName val="0"/>
          <c:showPercent val="0"/>
          <c:showBubbleSize val="0"/>
        </c:dLbls>
        <c:marker val="1"/>
        <c:smooth val="0"/>
        <c:axId val="627568128"/>
        <c:axId val="627570088"/>
      </c:lineChart>
      <c:dateAx>
        <c:axId val="627568128"/>
        <c:scaling>
          <c:orientation val="minMax"/>
        </c:scaling>
        <c:delete val="1"/>
        <c:axPos val="b"/>
        <c:numFmt formatCode="ge" sourceLinked="1"/>
        <c:majorTickMark val="none"/>
        <c:minorTickMark val="none"/>
        <c:tickLblPos val="none"/>
        <c:crossAx val="627570088"/>
        <c:crosses val="autoZero"/>
        <c:auto val="1"/>
        <c:lblOffset val="100"/>
        <c:baseTimeUnit val="years"/>
      </c:dateAx>
      <c:valAx>
        <c:axId val="62757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5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110.33</c:v>
                </c:pt>
                <c:pt idx="1">
                  <c:v>109.64</c:v>
                </c:pt>
                <c:pt idx="2">
                  <c:v>117.5</c:v>
                </c:pt>
                <c:pt idx="3">
                  <c:v>146.72999999999999</c:v>
                </c:pt>
                <c:pt idx="4">
                  <c:v>165.69</c:v>
                </c:pt>
              </c:numCache>
            </c:numRef>
          </c:val>
          <c:extLst xmlns:c16r2="http://schemas.microsoft.com/office/drawing/2015/06/chart">
            <c:ext xmlns:c16="http://schemas.microsoft.com/office/drawing/2014/chart" uri="{C3380CC4-5D6E-409C-BE32-E72D297353CC}">
              <c16:uniqueId val="{00000000-ECC7-4001-B410-F46F3510DBF8}"/>
            </c:ext>
          </c:extLst>
        </c:ser>
        <c:dLbls>
          <c:showLegendKey val="0"/>
          <c:showVal val="0"/>
          <c:showCatName val="0"/>
          <c:showSerName val="0"/>
          <c:showPercent val="0"/>
          <c:showBubbleSize val="0"/>
        </c:dLbls>
        <c:gapWidth val="150"/>
        <c:axId val="627571264"/>
        <c:axId val="62757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ECC7-4001-B410-F46F3510DBF8}"/>
            </c:ext>
          </c:extLst>
        </c:ser>
        <c:dLbls>
          <c:showLegendKey val="0"/>
          <c:showVal val="0"/>
          <c:showCatName val="0"/>
          <c:showSerName val="0"/>
          <c:showPercent val="0"/>
          <c:showBubbleSize val="0"/>
        </c:dLbls>
        <c:marker val="1"/>
        <c:smooth val="0"/>
        <c:axId val="627571264"/>
        <c:axId val="627571656"/>
      </c:lineChart>
      <c:dateAx>
        <c:axId val="627571264"/>
        <c:scaling>
          <c:orientation val="minMax"/>
        </c:scaling>
        <c:delete val="1"/>
        <c:axPos val="b"/>
        <c:numFmt formatCode="ge" sourceLinked="1"/>
        <c:majorTickMark val="none"/>
        <c:minorTickMark val="none"/>
        <c:tickLblPos val="none"/>
        <c:crossAx val="627571656"/>
        <c:crosses val="autoZero"/>
        <c:auto val="1"/>
        <c:lblOffset val="100"/>
        <c:baseTimeUnit val="years"/>
      </c:dateAx>
      <c:valAx>
        <c:axId val="62757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5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31" zoomScale="82" zoomScaleNormal="82" workbookViewId="0">
      <selection activeCell="Q20" sqref="Q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津幡町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37625</v>
      </c>
      <c r="AM8" s="50"/>
      <c r="AN8" s="50"/>
      <c r="AO8" s="50"/>
      <c r="AP8" s="50"/>
      <c r="AQ8" s="50"/>
      <c r="AR8" s="50"/>
      <c r="AS8" s="50"/>
      <c r="AT8" s="46">
        <f>データ!$S$6</f>
        <v>110.59</v>
      </c>
      <c r="AU8" s="46"/>
      <c r="AV8" s="46"/>
      <c r="AW8" s="46"/>
      <c r="AX8" s="46"/>
      <c r="AY8" s="46"/>
      <c r="AZ8" s="46"/>
      <c r="BA8" s="46"/>
      <c r="BB8" s="46">
        <f>データ!$T$6</f>
        <v>340.22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0.54</v>
      </c>
      <c r="Q10" s="46"/>
      <c r="R10" s="46"/>
      <c r="S10" s="46"/>
      <c r="T10" s="46"/>
      <c r="U10" s="46"/>
      <c r="V10" s="46"/>
      <c r="W10" s="50">
        <f>データ!$Q$6</f>
        <v>2200</v>
      </c>
      <c r="X10" s="50"/>
      <c r="Y10" s="50"/>
      <c r="Z10" s="50"/>
      <c r="AA10" s="50"/>
      <c r="AB10" s="50"/>
      <c r="AC10" s="50"/>
      <c r="AD10" s="2"/>
      <c r="AE10" s="2"/>
      <c r="AF10" s="2"/>
      <c r="AG10" s="2"/>
      <c r="AH10" s="2"/>
      <c r="AI10" s="2"/>
      <c r="AJ10" s="2"/>
      <c r="AK10" s="2"/>
      <c r="AL10" s="50">
        <f>データ!$U$6</f>
        <v>204</v>
      </c>
      <c r="AM10" s="50"/>
      <c r="AN10" s="50"/>
      <c r="AO10" s="50"/>
      <c r="AP10" s="50"/>
      <c r="AQ10" s="50"/>
      <c r="AR10" s="50"/>
      <c r="AS10" s="50"/>
      <c r="AT10" s="46">
        <f>データ!$V$6</f>
        <v>4.92</v>
      </c>
      <c r="AU10" s="46"/>
      <c r="AV10" s="46"/>
      <c r="AW10" s="46"/>
      <c r="AX10" s="46"/>
      <c r="AY10" s="46"/>
      <c r="AZ10" s="46"/>
      <c r="BA10" s="46"/>
      <c r="BB10" s="46">
        <f>データ!$W$6</f>
        <v>41.46</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112</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43</v>
      </c>
      <c r="N85" s="27" t="s">
        <v>41</v>
      </c>
      <c r="O85" s="27" t="str">
        <f>データ!EN6</f>
        <v>【0.54】</v>
      </c>
    </row>
  </sheetData>
  <sheetProtection algorithmName="SHA-512" hashValue="Uu+9ehklzt/KgPQdxiNuovZWxFWs6isWcNNB9W8s4YiE36emMl1HLiRaB34HJgSKhgl51QELq5VxoXTgS0m/5g==" saltValue="IbDp8NaWj0UlsPkjLzvg8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173614</v>
      </c>
      <c r="D6" s="34">
        <f t="shared" si="3"/>
        <v>47</v>
      </c>
      <c r="E6" s="34">
        <f t="shared" si="3"/>
        <v>1</v>
      </c>
      <c r="F6" s="34">
        <f t="shared" si="3"/>
        <v>0</v>
      </c>
      <c r="G6" s="34">
        <f t="shared" si="3"/>
        <v>0</v>
      </c>
      <c r="H6" s="34" t="str">
        <f t="shared" si="3"/>
        <v>石川県　津幡町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0.54</v>
      </c>
      <c r="Q6" s="35">
        <f t="shared" si="3"/>
        <v>2200</v>
      </c>
      <c r="R6" s="35">
        <f t="shared" si="3"/>
        <v>37625</v>
      </c>
      <c r="S6" s="35">
        <f t="shared" si="3"/>
        <v>110.59</v>
      </c>
      <c r="T6" s="35">
        <f t="shared" si="3"/>
        <v>340.22</v>
      </c>
      <c r="U6" s="35">
        <f t="shared" si="3"/>
        <v>204</v>
      </c>
      <c r="V6" s="35">
        <f t="shared" si="3"/>
        <v>4.92</v>
      </c>
      <c r="W6" s="35">
        <f t="shared" si="3"/>
        <v>41.46</v>
      </c>
      <c r="X6" s="36">
        <f>IF(X7="",NA(),X7)</f>
        <v>110.46</v>
      </c>
      <c r="Y6" s="36">
        <f t="shared" ref="Y6:AG6" si="4">IF(Y7="",NA(),Y7)</f>
        <v>115.26</v>
      </c>
      <c r="Z6" s="36">
        <f t="shared" si="4"/>
        <v>143.71</v>
      </c>
      <c r="AA6" s="36">
        <f t="shared" si="4"/>
        <v>99.38</v>
      </c>
      <c r="AB6" s="36">
        <f t="shared" si="4"/>
        <v>104.56</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218.38</v>
      </c>
      <c r="BF6" s="36">
        <f t="shared" ref="BF6:BN6" si="7">IF(BF7="",NA(),BF7)</f>
        <v>165.63</v>
      </c>
      <c r="BG6" s="36">
        <f t="shared" si="7"/>
        <v>118.42</v>
      </c>
      <c r="BH6" s="36">
        <f t="shared" si="7"/>
        <v>60.48</v>
      </c>
      <c r="BI6" s="35">
        <f t="shared" si="7"/>
        <v>0</v>
      </c>
      <c r="BJ6" s="36">
        <f t="shared" si="7"/>
        <v>1486.62</v>
      </c>
      <c r="BK6" s="36">
        <f t="shared" si="7"/>
        <v>1510.14</v>
      </c>
      <c r="BL6" s="36">
        <f t="shared" si="7"/>
        <v>1595.62</v>
      </c>
      <c r="BM6" s="36">
        <f t="shared" si="7"/>
        <v>1302.33</v>
      </c>
      <c r="BN6" s="36">
        <f t="shared" si="7"/>
        <v>1274.21</v>
      </c>
      <c r="BO6" s="35" t="str">
        <f>IF(BO7="","",IF(BO7="-","【-】","【"&amp;SUBSTITUTE(TEXT(BO7,"#,##0.00"),"-","△")&amp;"】"))</f>
        <v>【1,074.14】</v>
      </c>
      <c r="BP6" s="36">
        <f>IF(BP7="",NA(),BP7)</f>
        <v>95.67</v>
      </c>
      <c r="BQ6" s="36">
        <f t="shared" ref="BQ6:BY6" si="8">IF(BQ7="",NA(),BQ7)</f>
        <v>101.03</v>
      </c>
      <c r="BR6" s="36">
        <f t="shared" si="8"/>
        <v>95.14</v>
      </c>
      <c r="BS6" s="36">
        <f t="shared" si="8"/>
        <v>74.7</v>
      </c>
      <c r="BT6" s="36">
        <f t="shared" si="8"/>
        <v>66.319999999999993</v>
      </c>
      <c r="BU6" s="36">
        <f t="shared" si="8"/>
        <v>24.39</v>
      </c>
      <c r="BV6" s="36">
        <f t="shared" si="8"/>
        <v>22.67</v>
      </c>
      <c r="BW6" s="36">
        <f t="shared" si="8"/>
        <v>37.92</v>
      </c>
      <c r="BX6" s="36">
        <f t="shared" si="8"/>
        <v>40.89</v>
      </c>
      <c r="BY6" s="36">
        <f t="shared" si="8"/>
        <v>41.25</v>
      </c>
      <c r="BZ6" s="35" t="str">
        <f>IF(BZ7="","",IF(BZ7="-","【-】","【"&amp;SUBSTITUTE(TEXT(BZ7,"#,##0.00"),"-","△")&amp;"】"))</f>
        <v>【54.36】</v>
      </c>
      <c r="CA6" s="36">
        <f>IF(CA7="",NA(),CA7)</f>
        <v>110.33</v>
      </c>
      <c r="CB6" s="36">
        <f t="shared" ref="CB6:CJ6" si="9">IF(CB7="",NA(),CB7)</f>
        <v>109.64</v>
      </c>
      <c r="CC6" s="36">
        <f t="shared" si="9"/>
        <v>117.5</v>
      </c>
      <c r="CD6" s="36">
        <f t="shared" si="9"/>
        <v>146.72999999999999</v>
      </c>
      <c r="CE6" s="36">
        <f t="shared" si="9"/>
        <v>165.69</v>
      </c>
      <c r="CF6" s="36">
        <f t="shared" si="9"/>
        <v>734.18</v>
      </c>
      <c r="CG6" s="36">
        <f t="shared" si="9"/>
        <v>789.62</v>
      </c>
      <c r="CH6" s="36">
        <f t="shared" si="9"/>
        <v>423.18</v>
      </c>
      <c r="CI6" s="36">
        <f t="shared" si="9"/>
        <v>383.2</v>
      </c>
      <c r="CJ6" s="36">
        <f t="shared" si="9"/>
        <v>383.25</v>
      </c>
      <c r="CK6" s="35" t="str">
        <f>IF(CK7="","",IF(CK7="-","【-】","【"&amp;SUBSTITUTE(TEXT(CK7,"#,##0.00"),"-","△")&amp;"】"))</f>
        <v>【296.40】</v>
      </c>
      <c r="CL6" s="36">
        <f>IF(CL7="",NA(),CL7)</f>
        <v>34.159999999999997</v>
      </c>
      <c r="CM6" s="36">
        <f t="shared" ref="CM6:CU6" si="10">IF(CM7="",NA(),CM7)</f>
        <v>33.11</v>
      </c>
      <c r="CN6" s="36">
        <f t="shared" si="10"/>
        <v>31.38</v>
      </c>
      <c r="CO6" s="36">
        <f t="shared" si="10"/>
        <v>32.17</v>
      </c>
      <c r="CP6" s="36">
        <f t="shared" si="10"/>
        <v>30.34</v>
      </c>
      <c r="CQ6" s="36">
        <f t="shared" si="10"/>
        <v>48.36</v>
      </c>
      <c r="CR6" s="36">
        <f t="shared" si="10"/>
        <v>48.7</v>
      </c>
      <c r="CS6" s="36">
        <f t="shared" si="10"/>
        <v>46.9</v>
      </c>
      <c r="CT6" s="36">
        <f t="shared" si="10"/>
        <v>47.95</v>
      </c>
      <c r="CU6" s="36">
        <f t="shared" si="10"/>
        <v>48.26</v>
      </c>
      <c r="CV6" s="35" t="str">
        <f>IF(CV7="","",IF(CV7="-","【-】","【"&amp;SUBSTITUTE(TEXT(CV7,"#,##0.00"),"-","△")&amp;"】"))</f>
        <v>【55.95】</v>
      </c>
      <c r="CW6" s="36">
        <f>IF(CW7="",NA(),CW7)</f>
        <v>92.63</v>
      </c>
      <c r="CX6" s="36">
        <f t="shared" ref="CX6:DF6" si="11">IF(CX7="",NA(),CX7)</f>
        <v>91.92</v>
      </c>
      <c r="CY6" s="36">
        <f t="shared" si="11"/>
        <v>91.97</v>
      </c>
      <c r="CZ6" s="36">
        <f t="shared" si="11"/>
        <v>91.76</v>
      </c>
      <c r="DA6" s="36">
        <f t="shared" si="11"/>
        <v>92.13</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173614</v>
      </c>
      <c r="D7" s="38">
        <v>47</v>
      </c>
      <c r="E7" s="38">
        <v>1</v>
      </c>
      <c r="F7" s="38">
        <v>0</v>
      </c>
      <c r="G7" s="38">
        <v>0</v>
      </c>
      <c r="H7" s="38" t="s">
        <v>97</v>
      </c>
      <c r="I7" s="38" t="s">
        <v>98</v>
      </c>
      <c r="J7" s="38" t="s">
        <v>99</v>
      </c>
      <c r="K7" s="38" t="s">
        <v>100</v>
      </c>
      <c r="L7" s="38" t="s">
        <v>101</v>
      </c>
      <c r="M7" s="38" t="s">
        <v>102</v>
      </c>
      <c r="N7" s="39" t="s">
        <v>103</v>
      </c>
      <c r="O7" s="39" t="s">
        <v>104</v>
      </c>
      <c r="P7" s="39">
        <v>0.54</v>
      </c>
      <c r="Q7" s="39">
        <v>2200</v>
      </c>
      <c r="R7" s="39">
        <v>37625</v>
      </c>
      <c r="S7" s="39">
        <v>110.59</v>
      </c>
      <c r="T7" s="39">
        <v>340.22</v>
      </c>
      <c r="U7" s="39">
        <v>204</v>
      </c>
      <c r="V7" s="39">
        <v>4.92</v>
      </c>
      <c r="W7" s="39">
        <v>41.46</v>
      </c>
      <c r="X7" s="39">
        <v>110.46</v>
      </c>
      <c r="Y7" s="39">
        <v>115.26</v>
      </c>
      <c r="Z7" s="39">
        <v>143.71</v>
      </c>
      <c r="AA7" s="39">
        <v>99.38</v>
      </c>
      <c r="AB7" s="39">
        <v>104.56</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218.38</v>
      </c>
      <c r="BF7" s="39">
        <v>165.63</v>
      </c>
      <c r="BG7" s="39">
        <v>118.42</v>
      </c>
      <c r="BH7" s="39">
        <v>60.48</v>
      </c>
      <c r="BI7" s="39">
        <v>0</v>
      </c>
      <c r="BJ7" s="39">
        <v>1486.62</v>
      </c>
      <c r="BK7" s="39">
        <v>1510.14</v>
      </c>
      <c r="BL7" s="39">
        <v>1595.62</v>
      </c>
      <c r="BM7" s="39">
        <v>1302.33</v>
      </c>
      <c r="BN7" s="39">
        <v>1274.21</v>
      </c>
      <c r="BO7" s="39">
        <v>1074.1400000000001</v>
      </c>
      <c r="BP7" s="39">
        <v>95.67</v>
      </c>
      <c r="BQ7" s="39">
        <v>101.03</v>
      </c>
      <c r="BR7" s="39">
        <v>95.14</v>
      </c>
      <c r="BS7" s="39">
        <v>74.7</v>
      </c>
      <c r="BT7" s="39">
        <v>66.319999999999993</v>
      </c>
      <c r="BU7" s="39">
        <v>24.39</v>
      </c>
      <c r="BV7" s="39">
        <v>22.67</v>
      </c>
      <c r="BW7" s="39">
        <v>37.92</v>
      </c>
      <c r="BX7" s="39">
        <v>40.89</v>
      </c>
      <c r="BY7" s="39">
        <v>41.25</v>
      </c>
      <c r="BZ7" s="39">
        <v>54.36</v>
      </c>
      <c r="CA7" s="39">
        <v>110.33</v>
      </c>
      <c r="CB7" s="39">
        <v>109.64</v>
      </c>
      <c r="CC7" s="39">
        <v>117.5</v>
      </c>
      <c r="CD7" s="39">
        <v>146.72999999999999</v>
      </c>
      <c r="CE7" s="39">
        <v>165.69</v>
      </c>
      <c r="CF7" s="39">
        <v>734.18</v>
      </c>
      <c r="CG7" s="39">
        <v>789.62</v>
      </c>
      <c r="CH7" s="39">
        <v>423.18</v>
      </c>
      <c r="CI7" s="39">
        <v>383.2</v>
      </c>
      <c r="CJ7" s="39">
        <v>383.25</v>
      </c>
      <c r="CK7" s="39">
        <v>296.39999999999998</v>
      </c>
      <c r="CL7" s="39">
        <v>34.159999999999997</v>
      </c>
      <c r="CM7" s="39">
        <v>33.11</v>
      </c>
      <c r="CN7" s="39">
        <v>31.38</v>
      </c>
      <c r="CO7" s="39">
        <v>32.17</v>
      </c>
      <c r="CP7" s="39">
        <v>30.34</v>
      </c>
      <c r="CQ7" s="39">
        <v>48.36</v>
      </c>
      <c r="CR7" s="39">
        <v>48.7</v>
      </c>
      <c r="CS7" s="39">
        <v>46.9</v>
      </c>
      <c r="CT7" s="39">
        <v>47.95</v>
      </c>
      <c r="CU7" s="39">
        <v>48.26</v>
      </c>
      <c r="CV7" s="39">
        <v>55.95</v>
      </c>
      <c r="CW7" s="39">
        <v>92.63</v>
      </c>
      <c r="CX7" s="39">
        <v>91.92</v>
      </c>
      <c r="CY7" s="39">
        <v>91.97</v>
      </c>
      <c r="CZ7" s="39">
        <v>91.76</v>
      </c>
      <c r="DA7" s="39">
        <v>92.13</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松岡</cp:lastModifiedBy>
  <cp:lastPrinted>2020-02-04T00:51:15Z</cp:lastPrinted>
  <dcterms:created xsi:type="dcterms:W3CDTF">2019-12-05T04:36:46Z</dcterms:created>
  <dcterms:modified xsi:type="dcterms:W3CDTF">2020-02-04T00:58:46Z</dcterms:modified>
  <cp:category/>
</cp:coreProperties>
</file>