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X:\経営比較分析表\R1(H30決算)\【経営比較分析表】2018_173614_46_1718\"/>
    </mc:Choice>
  </mc:AlternateContent>
  <xr:revisionPtr revIDLastSave="0" documentId="12_ncr:500000_{A922A253-00B3-425B-8A8D-5B8365C6A662}" xr6:coauthVersionLast="31" xr6:coauthVersionMax="31" xr10:uidLastSave="{00000000-0000-0000-0000-000000000000}"/>
  <workbookProtection workbookAlgorithmName="SHA-512" workbookHashValue="QvrFgtXtOfReh1rtulwoqBa2wjfyPQTrPS2gXWw+ogC3/rh8alEDlN+CEsmbXNbp0F9AxdeGaTZmzJEQjXdAPg==" workbookSaltValue="srLKy9e6CRMy6VDtFNdd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AT8" i="4"/>
  <c r="W8" i="4"/>
  <c r="P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<sst xmlns="http://schemas.openxmlformats.org/spreadsheetml/2006/main" count="245" uniqueCount="111">
  <si>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</si>
  <si>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</si>
  <si>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</si>
  <si>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</si>
  <si>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</si>
  <si>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</si>
  <si>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</si>
  <si>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</si>
  <si>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</si>
  <si>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</si>
  <si>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</si>
  <si>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</si>
  <si>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</si>
  <si>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</si>
  <si>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</si>
  <si>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</si>
  <si>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</si>
  <si>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</si>
  <si>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</si>
  <si>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</si>
  <si>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</si>
  <si>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</si>
  <si>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</si>
  <si>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</si>
  <si>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</si>
  <si>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</si>
  <si>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</si>
  <si>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</si>
  <si>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</si>
  <si>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</si>
  <si>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</si>
  <si>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</si>
  <si>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</si>
  <si>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</si>
  <si>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</si>
  <si>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</si>
  <si>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</si>
  <si>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</si>
  <si>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</si>
  <si>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</si>
  <si>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</si>
  <si>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</si>
  <si>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</si>
  <si>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</si>
  <si>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</si>
  <si>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</si>
  <si>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</si>
  <si>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</si>
  <si>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</si>
  <si>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</si>
  <si>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</si>
  <si>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</si>
  <si>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</si>
  <si>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</si>
  <si>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</si>
  <si>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</si>
  <si>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</si>
  <si>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</si>
  <si>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</si>
  <si>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</si>
  <si>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</si>
  <si>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</si>
  <si>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</si>
  <si>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</si>
  <si>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</si>
  <si>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</si>
  <si>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</si>
  <si>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</si>
  <si>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</si>
  <si>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</si>
  <si>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</si>
  <si>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</si>
  <si>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</si>
  <si>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</si>
  <si>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</si>
  <si>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</si>
  <si>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</si>
  <si>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</si>
  <si>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</si>
  <si>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</si>
  <si>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</si>
  <si>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</si>
  <si>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</si>
  <si>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</si>
  <si>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</si>
  <si>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</si>
  <si>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</si>
  <si>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</si>
  <si>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</si>
  <si>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</si>
  <si>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</si>
  <si>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</si>
  <si>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</si>
  <si>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</si>
  <si>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</si>
  <si>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</si>
  <si>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</si>
  <si>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</si>
  <si>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</si>
  <si>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</si>
  <si>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</si>
  <si>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</si>
  <si>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</si>
  <si>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</si>
  <si>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</si>
  <si>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</si>
  <si>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</si>
  <si>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</si>
  <si>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して、有形固定資産減価償却率や管渠老朽化率、管渠改善率はともに低く、法定耐用年数に近い、もしくは超過した資産は見受けられない。現在、管渠については、カメラ調査や耐震化工事を定期的に実施し、適正な維持管理に努めている。また、ポンプ場や処理場については、設備更新工事を計画的に実施し、長寿命化に努めている。</t>
    <rPh sb="1" eb="3">
      <t>ルイジ</t>
    </rPh>
    <rPh sb="3" eb="5">
      <t>ダンタイ</t>
    </rPh>
    <rPh sb="6" eb="8">
      <t>ヒカク</t>
    </rPh>
    <rPh sb="11" eb="13">
      <t>ユウケイ</t>
    </rPh>
    <rPh sb="13" eb="15">
      <t>コテイ</t>
    </rPh>
    <rPh sb="15" eb="17">
      <t>シサン</t>
    </rPh>
    <rPh sb="17" eb="19">
      <t>ゲンカ</t>
    </rPh>
    <rPh sb="19" eb="21">
      <t>ショウキャク</t>
    </rPh>
    <rPh sb="21" eb="22">
      <t>リツ</t>
    </rPh>
    <rPh sb="23" eb="25">
      <t>カンキョ</t>
    </rPh>
    <rPh sb="25" eb="28">
      <t>ロウキュウカ</t>
    </rPh>
    <rPh sb="28" eb="29">
      <t>リツ</t>
    </rPh>
    <rPh sb="30" eb="32">
      <t>カンキョ</t>
    </rPh>
    <rPh sb="32" eb="34">
      <t>カイゼン</t>
    </rPh>
    <rPh sb="34" eb="35">
      <t>リツ</t>
    </rPh>
    <rPh sb="39" eb="40">
      <t>ヒク</t>
    </rPh>
    <rPh sb="42" eb="44">
      <t>ホウテイ</t>
    </rPh>
    <rPh sb="44" eb="46">
      <t>タイヨウ</t>
    </rPh>
    <rPh sb="46" eb="48">
      <t>ネンスウ</t>
    </rPh>
    <rPh sb="49" eb="50">
      <t>チカ</t>
    </rPh>
    <rPh sb="56" eb="58">
      <t>チョウカ</t>
    </rPh>
    <rPh sb="60" eb="62">
      <t>シサン</t>
    </rPh>
    <rPh sb="63" eb="65">
      <t>ミウ</t>
    </rPh>
    <rPh sb="71" eb="73">
      <t>ゲンザイ</t>
    </rPh>
    <rPh sb="74" eb="76">
      <t>カンキョ</t>
    </rPh>
    <rPh sb="85" eb="87">
      <t>チョウサ</t>
    </rPh>
    <rPh sb="88" eb="91">
      <t>タイシンカ</t>
    </rPh>
    <rPh sb="91" eb="93">
      <t>コウジ</t>
    </rPh>
    <rPh sb="94" eb="97">
      <t>テイキテキ</t>
    </rPh>
    <rPh sb="98" eb="100">
      <t>ジッシ</t>
    </rPh>
    <rPh sb="102" eb="104">
      <t>テキセイ</t>
    </rPh>
    <rPh sb="105" eb="107">
      <t>イジ</t>
    </rPh>
    <rPh sb="107" eb="109">
      <t>カンリ</t>
    </rPh>
    <rPh sb="110" eb="111">
      <t>ツト</t>
    </rPh>
    <rPh sb="122" eb="123">
      <t>ジョウ</t>
    </rPh>
    <rPh sb="124" eb="127">
      <t>ショリジョウ</t>
    </rPh>
    <rPh sb="133" eb="135">
      <t>セツビ</t>
    </rPh>
    <rPh sb="135" eb="137">
      <t>コウシン</t>
    </rPh>
    <rPh sb="137" eb="139">
      <t>コウジ</t>
    </rPh>
    <rPh sb="140" eb="143">
      <t>ケイカクテキ</t>
    </rPh>
    <rPh sb="144" eb="146">
      <t>ジッシ</t>
    </rPh>
    <rPh sb="148" eb="152">
      <t>チョウジュミョウカ</t>
    </rPh>
    <rPh sb="153" eb="154">
      <t>ツト</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</si>
  <si>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6">
      <t>コッコ</t>
    </rPh>
    <rPh sb="86" eb="89">
      <t>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8">
      <t>ミンカンイタク</t>
    </rPh>
    <rPh sb="140" eb="142">
      <t>アンカ</t>
    </rPh>
    <rPh sb="143" eb="145">
      <t>カンリ</t>
    </rPh>
    <rPh sb="146" eb="147">
      <t>サラ</t>
    </rPh>
    <rPh sb="148" eb="149">
      <t>オ</t>
    </rPh>
    <rPh sb="150" eb="151">
      <t>スス</t>
    </rPh>
    <rPh sb="153" eb="155">
      <t>シシュツ</t>
    </rPh>
    <rPh sb="156" eb="158">
      <t>サクゲン</t>
    </rPh>
    <phoneticPr fontId="4"/>
  </si>
  <si>
    <t>　経常収支比率は１００％を超え単年度収支が黒字であり、累積欠損金は発生していない。また、経費回収率も１００％を超え使用料収入で経費が賄われており、企業債残高、汚水処理原価、施設利用率、水洗化率も、類似団体平均値と比較して適正である。一方、流動比率は類似団体平均値を下回っており、短期的な債務に対する支払能力が低くなっている。全体として，経営状況は類似団体と比較して良好である。引き続き経営の健全化、効率化を図るため、今後も収入の増加、支出の削減を推し進める。</t>
    <rPh sb="1" eb="3">
      <t>ケイジョウ</t>
    </rPh>
    <rPh sb="3" eb="5">
      <t>シュウシ</t>
    </rPh>
    <rPh sb="5" eb="7">
      <t>ヒリツ</t>
    </rPh>
    <rPh sb="13" eb="14">
      <t>コ</t>
    </rPh>
    <rPh sb="15" eb="18">
      <t>タンネンド</t>
    </rPh>
    <rPh sb="18" eb="20">
      <t>シュウシ</t>
    </rPh>
    <rPh sb="21" eb="23">
      <t>クロジ</t>
    </rPh>
    <rPh sb="27" eb="29">
      <t>ルイセキ</t>
    </rPh>
    <rPh sb="29" eb="31">
      <t>ケッソン</t>
    </rPh>
    <rPh sb="31" eb="32">
      <t>キン</t>
    </rPh>
    <rPh sb="33" eb="35">
      <t>ハッセイ</t>
    </rPh>
    <rPh sb="44" eb="46">
      <t>ケイヒ</t>
    </rPh>
    <rPh sb="46" eb="48">
      <t>カイシュウ</t>
    </rPh>
    <rPh sb="48" eb="49">
      <t>リツ</t>
    </rPh>
    <rPh sb="55" eb="56">
      <t>コ</t>
    </rPh>
    <rPh sb="57" eb="60">
      <t>シヨウリョウ</t>
    </rPh>
    <rPh sb="60" eb="62">
      <t>シュウニュウ</t>
    </rPh>
    <rPh sb="63" eb="65">
      <t>ケイヒ</t>
    </rPh>
    <rPh sb="66" eb="67">
      <t>マカナ</t>
    </rPh>
    <rPh sb="73" eb="75">
      <t>キギョウ</t>
    </rPh>
    <rPh sb="75" eb="76">
      <t>サイ</t>
    </rPh>
    <rPh sb="76" eb="78">
      <t>ザンダカ</t>
    </rPh>
    <rPh sb="79" eb="81">
      <t>オスイ</t>
    </rPh>
    <rPh sb="81" eb="83">
      <t>ショリ</t>
    </rPh>
    <rPh sb="83" eb="85">
      <t>ゲンカ</t>
    </rPh>
    <rPh sb="86" eb="88">
      <t>シセツ</t>
    </rPh>
    <rPh sb="88" eb="90">
      <t>リヨウ</t>
    </rPh>
    <rPh sb="90" eb="91">
      <t>リツ</t>
    </rPh>
    <rPh sb="92" eb="95">
      <t>スイセンカ</t>
    </rPh>
    <rPh sb="95" eb="96">
      <t>リツ</t>
    </rPh>
    <rPh sb="98" eb="100">
      <t>ルイジ</t>
    </rPh>
    <rPh sb="100" eb="102">
      <t>ダンタイ</t>
    </rPh>
    <rPh sb="102" eb="105">
      <t>ヘイキンチ</t>
    </rPh>
    <rPh sb="106" eb="108">
      <t>ヒカク</t>
    </rPh>
    <rPh sb="110" eb="112">
      <t>テキセイ</t>
    </rPh>
    <rPh sb="116" eb="118">
      <t>イッポウ</t>
    </rPh>
    <rPh sb="119" eb="121">
      <t>リュウドウ</t>
    </rPh>
    <rPh sb="121" eb="123">
      <t>ヒリツ</t>
    </rPh>
    <rPh sb="124" eb="128">
      <t>ルイジダンタイ</t>
    </rPh>
    <rPh sb="128" eb="131">
      <t>ヘイキンチ</t>
    </rPh>
    <rPh sb="132" eb="134">
      <t>シタマワ</t>
    </rPh>
    <rPh sb="139" eb="142">
      <t>タンキテキ</t>
    </rPh>
    <rPh sb="143" eb="145">
      <t>サイム</t>
    </rPh>
    <rPh sb="146" eb="147">
      <t>タイ</t>
    </rPh>
    <rPh sb="149" eb="151">
      <t>シハライ</t>
    </rPh>
    <rPh sb="151" eb="153">
      <t>ノウリョク</t>
    </rPh>
    <rPh sb="154" eb="155">
      <t>ヒク</t>
    </rPh>
    <rPh sb="162" eb="164">
      <t>ゼンタイ</t>
    </rPh>
    <rPh sb="168" eb="170">
      <t>ケイエイ</t>
    </rPh>
    <rPh sb="170" eb="172">
      <t>ジョウキョウ</t>
    </rPh>
    <rPh sb="173" eb="175">
      <t>ルイジ</t>
    </rPh>
    <rPh sb="175" eb="177">
      <t>ダンタイ</t>
    </rPh>
    <rPh sb="178" eb="180">
      <t>ヒカク</t>
    </rPh>
    <rPh sb="182" eb="184">
      <t>リョウコウ</t>
    </rPh>
    <rPh sb="188" eb="189">
      <t>ヒ</t>
    </rPh>
    <rPh sb="190" eb="191">
      <t>ツヅ</t>
    </rPh>
    <rPh sb="192" eb="194">
      <t>ケイエイ</t>
    </rPh>
    <rPh sb="195" eb="198">
      <t>ケンゼンカ</t>
    </rPh>
    <rPh sb="199" eb="202">
      <t>コウリツカ</t>
    </rPh>
    <rPh sb="203" eb="204">
      <t>ハカ</t>
    </rPh>
    <rPh sb="208" eb="210">
      <t>コンゴ</t>
    </rPh>
    <rPh sb="211" eb="213">
      <t>シュウニュウ</t>
    </rPh>
    <rPh sb="214" eb="216">
      <t>ゾウカ</t>
    </rPh>
    <rPh sb="217" eb="219">
      <t>シシュツ</t>
    </rPh>
    <rPh sb="220" eb="222">
      <t>サクゲン</t>
    </rPh>
    <rPh sb="223" eb="224">
      <t>オ</t>
    </rPh>
    <rPh sb="225" eb="22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</si>
</sst>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1.05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24-42B8-9B63-2F096EC958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0.38</c:v>
                </c:pt>
                <c:pt idx="2">
                  <c:v>0.01</c:v>
                </c:pt>
                <c:pt idx="3">
                  <c:v>0.11</c:v>
                </c:pt>
                <c:pt idx="4">
                  <c:v>0.09</c:v>
                </c:pt>
              </c:numCache>
            </c:numRef>
          </c:val>
          <c:smooth val="0"/>
          <c:extLst>
            <c:ext xmlns:c16="http://schemas.microsoft.com/office/drawing/2014/chart" uri="{C3380CC4-5D6E-409C-BE32-E72D297353CC}">
              <c16:uniqueId val="{00000001-9A24-42B8-9B63-2F096EC958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72.02</c:v>
                </c:pt>
                <c:pt idx="2">
                  <c:v>73.22</c:v>
                </c:pt>
                <c:pt idx="3">
                  <c:v>74.959999999999994</c:v>
                </c:pt>
                <c:pt idx="4">
                  <c:v>73.8</c:v>
                </c:pt>
              </c:numCache>
            </c:numRef>
          </c:val>
          <c:extLst>
            <c:ext xmlns:c16="http://schemas.microsoft.com/office/drawing/2014/chart" uri="{C3380CC4-5D6E-409C-BE32-E72D297353CC}">
              <c16:uniqueId val="{00000000-048B-4EB5-8653-715E7E1890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c:v>
                </c:pt>
                <c:pt idx="2">
                  <c:v>61.03</c:v>
                </c:pt>
                <c:pt idx="3">
                  <c:v>59.55</c:v>
                </c:pt>
                <c:pt idx="4">
                  <c:v>59.19</c:v>
                </c:pt>
              </c:numCache>
            </c:numRef>
          </c:val>
          <c:smooth val="0"/>
          <c:extLst>
            <c:ext xmlns:c16="http://schemas.microsoft.com/office/drawing/2014/chart" uri="{C3380CC4-5D6E-409C-BE32-E72D297353CC}">
              <c16:uniqueId val="{00000001-048B-4EB5-8653-715E7E1890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90.09</c:v>
                </c:pt>
                <c:pt idx="2">
                  <c:v>90.97</c:v>
                </c:pt>
                <c:pt idx="3">
                  <c:v>91.57</c:v>
                </c:pt>
                <c:pt idx="4">
                  <c:v>92.26</c:v>
                </c:pt>
              </c:numCache>
            </c:numRef>
          </c:val>
          <c:extLst>
            <c:ext xmlns:c16="http://schemas.microsoft.com/office/drawing/2014/chart" uri="{C3380CC4-5D6E-409C-BE32-E72D297353CC}">
              <c16:uniqueId val="{00000000-474C-462C-BCC2-712C3FECF1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86.78</c:v>
                </c:pt>
                <c:pt idx="2">
                  <c:v>86.83</c:v>
                </c:pt>
                <c:pt idx="3">
                  <c:v>87.14</c:v>
                </c:pt>
                <c:pt idx="4">
                  <c:v>86.66</c:v>
                </c:pt>
              </c:numCache>
            </c:numRef>
          </c:val>
          <c:smooth val="0"/>
          <c:extLst>
            <c:ext xmlns:c16="http://schemas.microsoft.com/office/drawing/2014/chart" uri="{C3380CC4-5D6E-409C-BE32-E72D297353CC}">
              <c16:uniqueId val="{00000001-474C-462C-BCC2-712C3FECF1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114.9</c:v>
                </c:pt>
                <c:pt idx="2">
                  <c:v>102.11</c:v>
                </c:pt>
                <c:pt idx="3">
                  <c:v>100.48</c:v>
                </c:pt>
                <c:pt idx="4">
                  <c:v>114.66</c:v>
                </c:pt>
              </c:numCache>
            </c:numRef>
          </c:val>
          <c:extLst>
            <c:ext xmlns:c16="http://schemas.microsoft.com/office/drawing/2014/chart" uri="{C3380CC4-5D6E-409C-BE32-E72D297353CC}">
              <c16:uniqueId val="{00000000-7973-4387-AD7C-C78F6E6BD4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c:v>
                </c:pt>
                <c:pt idx="2">
                  <c:v>105.73</c:v>
                </c:pt>
                <c:pt idx="3">
                  <c:v>108.38</c:v>
                </c:pt>
                <c:pt idx="4">
                  <c:v>108.43</c:v>
                </c:pt>
              </c:numCache>
            </c:numRef>
          </c:val>
          <c:smooth val="0"/>
          <c:extLst>
            <c:ext xmlns:c16="http://schemas.microsoft.com/office/drawing/2014/chart" uri="{C3380CC4-5D6E-409C-BE32-E72D297353CC}">
              <c16:uniqueId val="{00000001-7973-4387-AD7C-C78F6E6BD4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41</c:v>
                </c:pt>
                <c:pt idx="2">
                  <c:v>7.11</c:v>
                </c:pt>
                <c:pt idx="3">
                  <c:v>10.45</c:v>
                </c:pt>
                <c:pt idx="4">
                  <c:v>13.98</c:v>
                </c:pt>
              </c:numCache>
            </c:numRef>
          </c:val>
          <c:extLst>
            <c:ext xmlns:c16="http://schemas.microsoft.com/office/drawing/2014/chart" uri="{C3380CC4-5D6E-409C-BE32-E72D297353CC}">
              <c16:uniqueId val="{00000000-9F2A-4265-9D40-86741405E7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18.29</c:v>
                </c:pt>
                <c:pt idx="2">
                  <c:v>14.26</c:v>
                </c:pt>
                <c:pt idx="3">
                  <c:v>15.21</c:v>
                </c:pt>
                <c:pt idx="4">
                  <c:v>17.350000000000001</c:v>
                </c:pt>
              </c:numCache>
            </c:numRef>
          </c:val>
          <c:smooth val="0"/>
          <c:extLst>
            <c:ext xmlns:c16="http://schemas.microsoft.com/office/drawing/2014/chart" uri="{C3380CC4-5D6E-409C-BE32-E72D297353CC}">
              <c16:uniqueId val="{00000001-9F2A-4265-9D40-86741405E7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1B2-4E79-988E-A2AF21E21B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0.01</c:v>
                </c:pt>
                <c:pt idx="4">
                  <c:v>0.01</c:v>
                </c:pt>
              </c:numCache>
            </c:numRef>
          </c:val>
          <c:smooth val="0"/>
          <c:extLst>
            <c:ext xmlns:c16="http://schemas.microsoft.com/office/drawing/2014/chart" uri="{C3380CC4-5D6E-409C-BE32-E72D297353CC}">
              <c16:uniqueId val="{00000001-71B2-4E79-988E-A2AF21E21B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4B-4A2B-BC27-8F48110F04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18.920000000000002</c:v>
                </c:pt>
                <c:pt idx="2">
                  <c:v>14.68</c:v>
                </c:pt>
                <c:pt idx="3">
                  <c:v>12.78</c:v>
                </c:pt>
                <c:pt idx="4">
                  <c:v>12.89</c:v>
                </c:pt>
              </c:numCache>
            </c:numRef>
          </c:val>
          <c:smooth val="0"/>
          <c:extLst>
            <c:ext xmlns:c16="http://schemas.microsoft.com/office/drawing/2014/chart" uri="{C3380CC4-5D6E-409C-BE32-E72D297353CC}">
              <c16:uniqueId val="{00000001-174B-4A2B-BC27-8F48110F04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16.87</c:v>
                </c:pt>
                <c:pt idx="2">
                  <c:v>25.54</c:v>
                </c:pt>
                <c:pt idx="3">
                  <c:v>38.86</c:v>
                </c:pt>
                <c:pt idx="4">
                  <c:v>31.81</c:v>
                </c:pt>
              </c:numCache>
            </c:numRef>
          </c:val>
          <c:extLst>
            <c:ext xmlns:c16="http://schemas.microsoft.com/office/drawing/2014/chart" uri="{C3380CC4-5D6E-409C-BE32-E72D297353CC}">
              <c16:uniqueId val="{00000000-4B97-4A58-8385-304C795491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57.35</c:v>
                </c:pt>
                <c:pt idx="2">
                  <c:v>50.78</c:v>
                </c:pt>
                <c:pt idx="3">
                  <c:v>57.48</c:v>
                </c:pt>
                <c:pt idx="4">
                  <c:v>54.32</c:v>
                </c:pt>
              </c:numCache>
            </c:numRef>
          </c:val>
          <c:smooth val="0"/>
          <c:extLst>
            <c:ext xmlns:c16="http://schemas.microsoft.com/office/drawing/2014/chart" uri="{C3380CC4-5D6E-409C-BE32-E72D297353CC}">
              <c16:uniqueId val="{00000001-4B97-4A58-8385-304C795491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875.03</c:v>
                </c:pt>
                <c:pt idx="2">
                  <c:v>746.23</c:v>
                </c:pt>
                <c:pt idx="3">
                  <c:v>734.51</c:v>
                </c:pt>
                <c:pt idx="4">
                  <c:v>712.46</c:v>
                </c:pt>
              </c:numCache>
            </c:numRef>
          </c:val>
          <c:extLst>
            <c:ext xmlns:c16="http://schemas.microsoft.com/office/drawing/2014/chart" uri="{C3380CC4-5D6E-409C-BE32-E72D297353CC}">
              <c16:uniqueId val="{00000000-2AEC-4DBC-98CA-FA4B7773A7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1031.56</c:v>
                </c:pt>
                <c:pt idx="2">
                  <c:v>1053.93</c:v>
                </c:pt>
                <c:pt idx="3">
                  <c:v>1046.25</c:v>
                </c:pt>
                <c:pt idx="4">
                  <c:v>1000.94</c:v>
                </c:pt>
              </c:numCache>
            </c:numRef>
          </c:val>
          <c:smooth val="0"/>
          <c:extLst>
            <c:ext xmlns:c16="http://schemas.microsoft.com/office/drawing/2014/chart" uri="{C3380CC4-5D6E-409C-BE32-E72D297353CC}">
              <c16:uniqueId val="{00000001-2AEC-4DBC-98CA-FA4B7773A7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111.36</c:v>
                </c:pt>
                <c:pt idx="2">
                  <c:v>101.6</c:v>
                </c:pt>
                <c:pt idx="3">
                  <c:v>100</c:v>
                </c:pt>
                <c:pt idx="4">
                  <c:v>100.05</c:v>
                </c:pt>
              </c:numCache>
            </c:numRef>
          </c:val>
          <c:extLst>
            <c:ext xmlns:c16="http://schemas.microsoft.com/office/drawing/2014/chart" uri="{C3380CC4-5D6E-409C-BE32-E72D297353CC}">
              <c16:uniqueId val="{00000000-8179-486F-93EE-F6C76E366B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84.32</c:v>
                </c:pt>
                <c:pt idx="2">
                  <c:v>85.23</c:v>
                </c:pt>
                <c:pt idx="3">
                  <c:v>88.37</c:v>
                </c:pt>
                <c:pt idx="4">
                  <c:v>93.77</c:v>
                </c:pt>
              </c:numCache>
            </c:numRef>
          </c:val>
          <c:smooth val="0"/>
          <c:extLst>
            <c:ext xmlns:c16="http://schemas.microsoft.com/office/drawing/2014/chart" uri="{C3380CC4-5D6E-409C-BE32-E72D297353CC}">
              <c16:uniqueId val="{00000001-8179-486F-93EE-F6C76E366B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145.62</c:v>
                </c:pt>
                <c:pt idx="2">
                  <c:v>159.32</c:v>
                </c:pt>
                <c:pt idx="3">
                  <c:v>161.86000000000001</c:v>
                </c:pt>
                <c:pt idx="4">
                  <c:v>165.23</c:v>
                </c:pt>
              </c:numCache>
            </c:numRef>
          </c:val>
          <c:extLst>
            <c:ext xmlns:c16="http://schemas.microsoft.com/office/drawing/2014/chart" uri="{C3380CC4-5D6E-409C-BE32-E72D297353CC}">
              <c16:uniqueId val="{00000000-F2A0-419A-BC9A-8A67764F35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188.12</c:v>
                </c:pt>
                <c:pt idx="2">
                  <c:v>185.7</c:v>
                </c:pt>
                <c:pt idx="3">
                  <c:v>178.11</c:v>
                </c:pt>
                <c:pt idx="4">
                  <c:v>165.57</c:v>
                </c:pt>
              </c:numCache>
            </c:numRef>
          </c:val>
          <c:smooth val="0"/>
          <c:extLst>
            <c:ext xmlns:c16="http://schemas.microsoft.com/office/drawing/2014/chart" uri="{C3380CC4-5D6E-409C-BE32-E72D297353CC}">
              <c16:uniqueId val="{00000001-F2A0-419A-BC9A-8A67764F35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津幡町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37625</v>
      </c>
      <c r="AM8" s="68"/>
      <c r="AN8" s="68"/>
      <c r="AO8" s="68"/>
      <c r="AP8" s="68"/>
      <c r="AQ8" s="68"/>
      <c r="AR8" s="68"/>
      <c r="AS8" s="68"/>
      <c r="AT8" s="67">
        <f>データ!T6</f>
        <v>110.59</v>
      </c>
      <c r="AU8" s="67"/>
      <c r="AV8" s="67"/>
      <c r="AW8" s="67"/>
      <c r="AX8" s="67"/>
      <c r="AY8" s="67"/>
      <c r="AZ8" s="67"/>
      <c r="BA8" s="67"/>
      <c r="BB8" s="67">
        <f>データ!U6</f>
        <v>340.22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45.79</v>
      </c>
      <c r="J10" s="67"/>
      <c r="K10" s="67"/>
      <c r="L10" s="67"/>
      <c r="M10" s="67"/>
      <c r="N10" s="67"/>
      <c r="O10" s="67"/>
      <c r="P10" s="67">
        <f>データ!P6</f>
        <v>90.01</v>
      </c>
      <c r="Q10" s="67"/>
      <c r="R10" s="67"/>
      <c r="S10" s="67"/>
      <c r="T10" s="67"/>
      <c r="U10" s="67"/>
      <c r="V10" s="67"/>
      <c r="W10" s="67">
        <f>データ!Q6</f>
        <v>86.98</v>
      </c>
      <c r="X10" s="67"/>
      <c r="Y10" s="67"/>
      <c r="Z10" s="67"/>
      <c r="AA10" s="67"/>
      <c r="AB10" s="67"/>
      <c r="AC10" s="67"/>
      <c r="AD10" s="68">
        <f>データ!R6</f>
        <v>3456</v>
      </c>
      <c r="AE10" s="68"/>
      <c r="AF10" s="68"/>
      <c r="AG10" s="68"/>
      <c r="AH10" s="68"/>
      <c r="AI10" s="68"/>
      <c r="AJ10" s="68"/>
      <c r="AK10" s="2"/>
      <c r="AL10" s="68">
        <f>データ!V6</f>
        <v>33878</v>
      </c>
      <c r="AM10" s="68"/>
      <c r="AN10" s="68"/>
      <c r="AO10" s="68"/>
      <c r="AP10" s="68"/>
      <c r="AQ10" s="68"/>
      <c r="AR10" s="68"/>
      <c r="AS10" s="68"/>
      <c r="AT10" s="67">
        <f>データ!W6</f>
        <v>8.5500000000000007</v>
      </c>
      <c r="AU10" s="67"/>
      <c r="AV10" s="67"/>
      <c r="AW10" s="67"/>
      <c r="AX10" s="67"/>
      <c r="AY10" s="67"/>
      <c r="AZ10" s="67"/>
      <c r="BA10" s="67"/>
      <c r="BB10" s="67">
        <f>データ!X6</f>
        <v>3962.34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OOORmTyCUwJdjbZ5D3xBruwgGSVI6McV1iR3XZ7VKhFVKez0D1YYb4W0vGViQeZQKP76ViWZbO0AUZwurHgJA==" saltValue="xFtENSxJBQtaLO7U7503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173614</v>
      </c>
      <c r="D6" s="33">
        <f t="shared" si="3"/>
        <v>46</v>
      </c>
      <c r="E6" s="33">
        <f t="shared" si="3"/>
        <v>17</v>
      </c>
      <c r="F6" s="33">
        <f t="shared" si="3"/>
        <v>1</v>
      </c>
      <c r="G6" s="33">
        <f t="shared" si="3"/>
        <v>0</v>
      </c>
      <c r="H6" s="33" t="str">
        <f t="shared" si="3"/>
        <v>石川県　津幡町</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45.79</v>
      </c>
      <c r="P6" s="34">
        <f t="shared" si="3"/>
        <v>90.01</v>
      </c>
      <c r="Q6" s="34">
        <f t="shared" si="3"/>
        <v>86.98</v>
      </c>
      <c r="R6" s="34">
        <f t="shared" si="3"/>
        <v>3456</v>
      </c>
      <c r="S6" s="34">
        <f t="shared" si="3"/>
        <v>37625</v>
      </c>
      <c r="T6" s="34">
        <f t="shared" si="3"/>
        <v>110.59</v>
      </c>
      <c r="U6" s="34">
        <f t="shared" si="3"/>
        <v>340.22</v>
      </c>
      <c r="V6" s="34">
        <f t="shared" si="3"/>
        <v>33878</v>
      </c>
      <c r="W6" s="34">
        <f t="shared" si="3"/>
        <v>8.5500000000000007</v>
      </c>
      <c r="X6" s="34">
        <f t="shared" si="3"/>
        <v>3962.34</v>
      </c>
      <c r="Y6" s="35" t="str">
        <f>IF(Y7="",NA(),Y7)</f>
        <v>-</v>
      </c>
      <c r="Z6" s="35">
        <f t="shared" ref="Z6:AH6" si="4">IF(Z7="",NA(),Z7)</f>
        <v>114.9</v>
      </c>
      <c r="AA6" s="35">
        <f t="shared" si="4"/>
        <v>102.11</v>
      </c>
      <c r="AB6" s="35">
        <f t="shared" si="4"/>
        <v>100.48</v>
      </c>
      <c r="AC6" s="35">
        <f t="shared" si="4"/>
        <v>114.66</v>
      </c>
      <c r="AD6" s="35" t="str">
        <f t="shared" si="4"/>
        <v>-</v>
      </c>
      <c r="AE6" s="35">
        <f t="shared" si="4"/>
        <v>107.4</v>
      </c>
      <c r="AF6" s="35">
        <f t="shared" si="4"/>
        <v>105.73</v>
      </c>
      <c r="AG6" s="35">
        <f t="shared" si="4"/>
        <v>108.38</v>
      </c>
      <c r="AH6" s="35">
        <f t="shared" si="4"/>
        <v>108.43</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18.920000000000002</v>
      </c>
      <c r="AQ6" s="35">
        <f t="shared" si="5"/>
        <v>14.68</v>
      </c>
      <c r="AR6" s="35">
        <f t="shared" si="5"/>
        <v>12.78</v>
      </c>
      <c r="AS6" s="35">
        <f t="shared" si="5"/>
        <v>12.89</v>
      </c>
      <c r="AT6" s="34" t="str">
        <f>IF(AT7="","",IF(AT7="-","【-】","【"&amp;SUBSTITUTE(TEXT(AT7,"#,##0.00"),"-","△")&amp;"】"))</f>
        <v>【3.28】</v>
      </c>
      <c r="AU6" s="35" t="str">
        <f>IF(AU7="",NA(),AU7)</f>
        <v>-</v>
      </c>
      <c r="AV6" s="35">
        <f t="shared" ref="AV6:BD6" si="6">IF(AV7="",NA(),AV7)</f>
        <v>16.87</v>
      </c>
      <c r="AW6" s="35">
        <f t="shared" si="6"/>
        <v>25.54</v>
      </c>
      <c r="AX6" s="35">
        <f t="shared" si="6"/>
        <v>38.86</v>
      </c>
      <c r="AY6" s="35">
        <f t="shared" si="6"/>
        <v>31.81</v>
      </c>
      <c r="AZ6" s="35" t="str">
        <f t="shared" si="6"/>
        <v>-</v>
      </c>
      <c r="BA6" s="35">
        <f t="shared" si="6"/>
        <v>57.35</v>
      </c>
      <c r="BB6" s="35">
        <f t="shared" si="6"/>
        <v>50.78</v>
      </c>
      <c r="BC6" s="35">
        <f t="shared" si="6"/>
        <v>57.48</v>
      </c>
      <c r="BD6" s="35">
        <f t="shared" si="6"/>
        <v>54.32</v>
      </c>
      <c r="BE6" s="34" t="str">
        <f>IF(BE7="","",IF(BE7="-","【-】","【"&amp;SUBSTITUTE(TEXT(BE7,"#,##0.00"),"-","△")&amp;"】"))</f>
        <v>【69.49】</v>
      </c>
      <c r="BF6" s="35" t="str">
        <f>IF(BF7="",NA(),BF7)</f>
        <v>-</v>
      </c>
      <c r="BG6" s="35">
        <f t="shared" ref="BG6:BO6" si="7">IF(BG7="",NA(),BG7)</f>
        <v>875.03</v>
      </c>
      <c r="BH6" s="35">
        <f t="shared" si="7"/>
        <v>746.23</v>
      </c>
      <c r="BI6" s="35">
        <f t="shared" si="7"/>
        <v>734.51</v>
      </c>
      <c r="BJ6" s="35">
        <f t="shared" si="7"/>
        <v>712.46</v>
      </c>
      <c r="BK6" s="35" t="str">
        <f t="shared" si="7"/>
        <v>-</v>
      </c>
      <c r="BL6" s="35">
        <f t="shared" si="7"/>
        <v>1031.56</v>
      </c>
      <c r="BM6" s="35">
        <f t="shared" si="7"/>
        <v>1053.93</v>
      </c>
      <c r="BN6" s="35">
        <f t="shared" si="7"/>
        <v>1046.25</v>
      </c>
      <c r="BO6" s="35">
        <f t="shared" si="7"/>
        <v>1000.94</v>
      </c>
      <c r="BP6" s="34" t="str">
        <f>IF(BP7="","",IF(BP7="-","【-】","【"&amp;SUBSTITUTE(TEXT(BP7,"#,##0.00"),"-","△")&amp;"】"))</f>
        <v>【682.78】</v>
      </c>
      <c r="BQ6" s="35" t="str">
        <f>IF(BQ7="",NA(),BQ7)</f>
        <v>-</v>
      </c>
      <c r="BR6" s="35">
        <f t="shared" ref="BR6:BZ6" si="8">IF(BR7="",NA(),BR7)</f>
        <v>111.36</v>
      </c>
      <c r="BS6" s="35">
        <f t="shared" si="8"/>
        <v>101.6</v>
      </c>
      <c r="BT6" s="35">
        <f t="shared" si="8"/>
        <v>100</v>
      </c>
      <c r="BU6" s="35">
        <f t="shared" si="8"/>
        <v>100.05</v>
      </c>
      <c r="BV6" s="35" t="str">
        <f t="shared" si="8"/>
        <v>-</v>
      </c>
      <c r="BW6" s="35">
        <f t="shared" si="8"/>
        <v>84.32</v>
      </c>
      <c r="BX6" s="35">
        <f t="shared" si="8"/>
        <v>85.23</v>
      </c>
      <c r="BY6" s="35">
        <f t="shared" si="8"/>
        <v>88.37</v>
      </c>
      <c r="BZ6" s="35">
        <f t="shared" si="8"/>
        <v>93.77</v>
      </c>
      <c r="CA6" s="34" t="str">
        <f>IF(CA7="","",IF(CA7="-","【-】","【"&amp;SUBSTITUTE(TEXT(CA7,"#,##0.00"),"-","△")&amp;"】"))</f>
        <v>【100.91】</v>
      </c>
      <c r="CB6" s="35" t="str">
        <f>IF(CB7="",NA(),CB7)</f>
        <v>-</v>
      </c>
      <c r="CC6" s="35">
        <f t="shared" ref="CC6:CK6" si="9">IF(CC7="",NA(),CC7)</f>
        <v>145.62</v>
      </c>
      <c r="CD6" s="35">
        <f t="shared" si="9"/>
        <v>159.32</v>
      </c>
      <c r="CE6" s="35">
        <f t="shared" si="9"/>
        <v>161.86000000000001</v>
      </c>
      <c r="CF6" s="35">
        <f t="shared" si="9"/>
        <v>165.23</v>
      </c>
      <c r="CG6" s="35" t="str">
        <f t="shared" si="9"/>
        <v>-</v>
      </c>
      <c r="CH6" s="35">
        <f t="shared" si="9"/>
        <v>188.12</v>
      </c>
      <c r="CI6" s="35">
        <f t="shared" si="9"/>
        <v>185.7</v>
      </c>
      <c r="CJ6" s="35">
        <f t="shared" si="9"/>
        <v>178.11</v>
      </c>
      <c r="CK6" s="35">
        <f t="shared" si="9"/>
        <v>165.57</v>
      </c>
      <c r="CL6" s="34" t="str">
        <f>IF(CL7="","",IF(CL7="-","【-】","【"&amp;SUBSTITUTE(TEXT(CL7,"#,##0.00"),"-","△")&amp;"】"))</f>
        <v>【136.86】</v>
      </c>
      <c r="CM6" s="35" t="str">
        <f>IF(CM7="",NA(),CM7)</f>
        <v>-</v>
      </c>
      <c r="CN6" s="35">
        <f t="shared" ref="CN6:CV6" si="10">IF(CN7="",NA(),CN7)</f>
        <v>72.02</v>
      </c>
      <c r="CO6" s="35">
        <f t="shared" si="10"/>
        <v>73.22</v>
      </c>
      <c r="CP6" s="35">
        <f t="shared" si="10"/>
        <v>74.959999999999994</v>
      </c>
      <c r="CQ6" s="35">
        <f t="shared" si="10"/>
        <v>73.8</v>
      </c>
      <c r="CR6" s="35" t="str">
        <f t="shared" si="10"/>
        <v>-</v>
      </c>
      <c r="CS6" s="35">
        <f t="shared" si="10"/>
        <v>60</v>
      </c>
      <c r="CT6" s="35">
        <f t="shared" si="10"/>
        <v>61.03</v>
      </c>
      <c r="CU6" s="35">
        <f t="shared" si="10"/>
        <v>59.55</v>
      </c>
      <c r="CV6" s="35">
        <f t="shared" si="10"/>
        <v>59.19</v>
      </c>
      <c r="CW6" s="34" t="str">
        <f>IF(CW7="","",IF(CW7="-","【-】","【"&amp;SUBSTITUTE(TEXT(CW7,"#,##0.00"),"-","△")&amp;"】"))</f>
        <v>【58.98】</v>
      </c>
      <c r="CX6" s="35" t="str">
        <f>IF(CX7="",NA(),CX7)</f>
        <v>-</v>
      </c>
      <c r="CY6" s="35">
        <f t="shared" ref="CY6:DG6" si="11">IF(CY7="",NA(),CY7)</f>
        <v>90.09</v>
      </c>
      <c r="CZ6" s="35">
        <f t="shared" si="11"/>
        <v>90.97</v>
      </c>
      <c r="DA6" s="35">
        <f t="shared" si="11"/>
        <v>91.57</v>
      </c>
      <c r="DB6" s="35">
        <f t="shared" si="11"/>
        <v>92.26</v>
      </c>
      <c r="DC6" s="35" t="str">
        <f t="shared" si="11"/>
        <v>-</v>
      </c>
      <c r="DD6" s="35">
        <f t="shared" si="11"/>
        <v>86.78</v>
      </c>
      <c r="DE6" s="35">
        <f t="shared" si="11"/>
        <v>86.83</v>
      </c>
      <c r="DF6" s="35">
        <f t="shared" si="11"/>
        <v>87.14</v>
      </c>
      <c r="DG6" s="35">
        <f t="shared" si="11"/>
        <v>86.66</v>
      </c>
      <c r="DH6" s="34" t="str">
        <f>IF(DH7="","",IF(DH7="-","【-】","【"&amp;SUBSTITUTE(TEXT(DH7,"#,##0.00"),"-","△")&amp;"】"))</f>
        <v>【95.20】</v>
      </c>
      <c r="DI6" s="35" t="str">
        <f>IF(DI7="",NA(),DI7)</f>
        <v>-</v>
      </c>
      <c r="DJ6" s="35">
        <f t="shared" ref="DJ6:DR6" si="12">IF(DJ7="",NA(),DJ7)</f>
        <v>41</v>
      </c>
      <c r="DK6" s="35">
        <f t="shared" si="12"/>
        <v>7.11</v>
      </c>
      <c r="DL6" s="35">
        <f t="shared" si="12"/>
        <v>10.45</v>
      </c>
      <c r="DM6" s="35">
        <f t="shared" si="12"/>
        <v>13.98</v>
      </c>
      <c r="DN6" s="35" t="str">
        <f t="shared" si="12"/>
        <v>-</v>
      </c>
      <c r="DO6" s="35">
        <f t="shared" si="12"/>
        <v>18.29</v>
      </c>
      <c r="DP6" s="35">
        <f t="shared" si="12"/>
        <v>14.26</v>
      </c>
      <c r="DQ6" s="35">
        <f t="shared" si="12"/>
        <v>15.21</v>
      </c>
      <c r="DR6" s="35">
        <f t="shared" si="12"/>
        <v>17.350000000000001</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0.01</v>
      </c>
      <c r="EC6" s="35">
        <f t="shared" si="13"/>
        <v>0.01</v>
      </c>
      <c r="ED6" s="34" t="str">
        <f>IF(ED7="","",IF(ED7="-","【-】","【"&amp;SUBSTITUTE(TEXT(ED7,"#,##0.00"),"-","△")&amp;"】"))</f>
        <v>【5.64】</v>
      </c>
      <c r="EE6" s="35" t="str">
        <f>IF(EE7="",NA(),EE7)</f>
        <v>-</v>
      </c>
      <c r="EF6" s="35">
        <f t="shared" ref="EF6:EN6" si="14">IF(EF7="",NA(),EF7)</f>
        <v>1.05</v>
      </c>
      <c r="EG6" s="34">
        <f t="shared" si="14"/>
        <v>0</v>
      </c>
      <c r="EH6" s="34">
        <f t="shared" si="14"/>
        <v>0</v>
      </c>
      <c r="EI6" s="34">
        <f t="shared" si="14"/>
        <v>0</v>
      </c>
      <c r="EJ6" s="35" t="str">
        <f t="shared" si="14"/>
        <v>-</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173614</v>
      </c>
      <c r="D7" s="37">
        <v>46</v>
      </c>
      <c r="E7" s="37">
        <v>17</v>
      </c>
      <c r="F7" s="37">
        <v>1</v>
      </c>
      <c r="G7" s="37">
        <v>0</v>
      </c>
      <c r="H7" s="37" t="s">
        <v>96</v>
      </c>
      <c r="I7" s="37" t="s">
        <v>97</v>
      </c>
      <c r="J7" s="37" t="s">
        <v>98</v>
      </c>
      <c r="K7" s="37" t="s">
        <v>99</v>
      </c>
      <c r="L7" s="37" t="s">
        <v>100</v>
      </c>
      <c r="M7" s="37" t="s">
        <v>101</v>
      </c>
      <c r="N7" s="38" t="s">
        <v>102</v>
      </c>
      <c r="O7" s="38">
        <v>45.79</v>
      </c>
      <c r="P7" s="38">
        <v>90.01</v>
      </c>
      <c r="Q7" s="38">
        <v>86.98</v>
      </c>
      <c r="R7" s="38">
        <v>3456</v>
      </c>
      <c r="S7" s="38">
        <v>37625</v>
      </c>
      <c r="T7" s="38">
        <v>110.59</v>
      </c>
      <c r="U7" s="38">
        <v>340.22</v>
      </c>
      <c r="V7" s="38">
        <v>33878</v>
      </c>
      <c r="W7" s="38">
        <v>8.5500000000000007</v>
      </c>
      <c r="X7" s="38">
        <v>3962.34</v>
      </c>
      <c r="Y7" s="38" t="s">
        <v>102</v>
      </c>
      <c r="Z7" s="38">
        <v>114.9</v>
      </c>
      <c r="AA7" s="38">
        <v>102.11</v>
      </c>
      <c r="AB7" s="38">
        <v>100.48</v>
      </c>
      <c r="AC7" s="38">
        <v>114.66</v>
      </c>
      <c r="AD7" s="38" t="s">
        <v>102</v>
      </c>
      <c r="AE7" s="38">
        <v>107.4</v>
      </c>
      <c r="AF7" s="38">
        <v>105.73</v>
      </c>
      <c r="AG7" s="38">
        <v>108.38</v>
      </c>
      <c r="AH7" s="38">
        <v>108.43</v>
      </c>
      <c r="AI7" s="38">
        <v>108.69</v>
      </c>
      <c r="AJ7" s="38" t="s">
        <v>102</v>
      </c>
      <c r="AK7" s="38">
        <v>0</v>
      </c>
      <c r="AL7" s="38">
        <v>0</v>
      </c>
      <c r="AM7" s="38">
        <v>0</v>
      </c>
      <c r="AN7" s="38">
        <v>0</v>
      </c>
      <c r="AO7" s="38" t="s">
        <v>102</v>
      </c>
      <c r="AP7" s="38">
        <v>18.920000000000002</v>
      </c>
      <c r="AQ7" s="38">
        <v>14.68</v>
      </c>
      <c r="AR7" s="38">
        <v>12.78</v>
      </c>
      <c r="AS7" s="38">
        <v>12.89</v>
      </c>
      <c r="AT7" s="38">
        <v>3.28</v>
      </c>
      <c r="AU7" s="38" t="s">
        <v>102</v>
      </c>
      <c r="AV7" s="38">
        <v>16.87</v>
      </c>
      <c r="AW7" s="38">
        <v>25.54</v>
      </c>
      <c r="AX7" s="38">
        <v>38.86</v>
      </c>
      <c r="AY7" s="38">
        <v>31.81</v>
      </c>
      <c r="AZ7" s="38" t="s">
        <v>102</v>
      </c>
      <c r="BA7" s="38">
        <v>57.35</v>
      </c>
      <c r="BB7" s="38">
        <v>50.78</v>
      </c>
      <c r="BC7" s="38">
        <v>57.48</v>
      </c>
      <c r="BD7" s="38">
        <v>54.32</v>
      </c>
      <c r="BE7" s="38">
        <v>69.489999999999995</v>
      </c>
      <c r="BF7" s="38" t="s">
        <v>102</v>
      </c>
      <c r="BG7" s="38">
        <v>875.03</v>
      </c>
      <c r="BH7" s="38">
        <v>746.23</v>
      </c>
      <c r="BI7" s="38">
        <v>734.51</v>
      </c>
      <c r="BJ7" s="38">
        <v>712.46</v>
      </c>
      <c r="BK7" s="38" t="s">
        <v>102</v>
      </c>
      <c r="BL7" s="38">
        <v>1031.56</v>
      </c>
      <c r="BM7" s="38">
        <v>1053.93</v>
      </c>
      <c r="BN7" s="38">
        <v>1046.25</v>
      </c>
      <c r="BO7" s="38">
        <v>1000.94</v>
      </c>
      <c r="BP7" s="38">
        <v>682.78</v>
      </c>
      <c r="BQ7" s="38" t="s">
        <v>102</v>
      </c>
      <c r="BR7" s="38">
        <v>111.36</v>
      </c>
      <c r="BS7" s="38">
        <v>101.6</v>
      </c>
      <c r="BT7" s="38">
        <v>100</v>
      </c>
      <c r="BU7" s="38">
        <v>100.05</v>
      </c>
      <c r="BV7" s="38" t="s">
        <v>102</v>
      </c>
      <c r="BW7" s="38">
        <v>84.32</v>
      </c>
      <c r="BX7" s="38">
        <v>85.23</v>
      </c>
      <c r="BY7" s="38">
        <v>88.37</v>
      </c>
      <c r="BZ7" s="38">
        <v>93.77</v>
      </c>
      <c r="CA7" s="38">
        <v>100.91</v>
      </c>
      <c r="CB7" s="38" t="s">
        <v>102</v>
      </c>
      <c r="CC7" s="38">
        <v>145.62</v>
      </c>
      <c r="CD7" s="38">
        <v>159.32</v>
      </c>
      <c r="CE7" s="38">
        <v>161.86000000000001</v>
      </c>
      <c r="CF7" s="38">
        <v>165.23</v>
      </c>
      <c r="CG7" s="38" t="s">
        <v>102</v>
      </c>
      <c r="CH7" s="38">
        <v>188.12</v>
      </c>
      <c r="CI7" s="38">
        <v>185.7</v>
      </c>
      <c r="CJ7" s="38">
        <v>178.11</v>
      </c>
      <c r="CK7" s="38">
        <v>165.57</v>
      </c>
      <c r="CL7" s="38">
        <v>136.86000000000001</v>
      </c>
      <c r="CM7" s="38" t="s">
        <v>102</v>
      </c>
      <c r="CN7" s="38">
        <v>72.02</v>
      </c>
      <c r="CO7" s="38">
        <v>73.22</v>
      </c>
      <c r="CP7" s="38">
        <v>74.959999999999994</v>
      </c>
      <c r="CQ7" s="38">
        <v>73.8</v>
      </c>
      <c r="CR7" s="38" t="s">
        <v>102</v>
      </c>
      <c r="CS7" s="38">
        <v>60</v>
      </c>
      <c r="CT7" s="38">
        <v>61.03</v>
      </c>
      <c r="CU7" s="38">
        <v>59.55</v>
      </c>
      <c r="CV7" s="38">
        <v>59.19</v>
      </c>
      <c r="CW7" s="38">
        <v>58.98</v>
      </c>
      <c r="CX7" s="38" t="s">
        <v>102</v>
      </c>
      <c r="CY7" s="38">
        <v>90.09</v>
      </c>
      <c r="CZ7" s="38">
        <v>90.97</v>
      </c>
      <c r="DA7" s="38">
        <v>91.57</v>
      </c>
      <c r="DB7" s="38">
        <v>92.26</v>
      </c>
      <c r="DC7" s="38" t="s">
        <v>102</v>
      </c>
      <c r="DD7" s="38">
        <v>86.78</v>
      </c>
      <c r="DE7" s="38">
        <v>86.83</v>
      </c>
      <c r="DF7" s="38">
        <v>87.14</v>
      </c>
      <c r="DG7" s="38">
        <v>86.66</v>
      </c>
      <c r="DH7" s="38">
        <v>95.2</v>
      </c>
      <c r="DI7" s="38" t="s">
        <v>102</v>
      </c>
      <c r="DJ7" s="38">
        <v>41</v>
      </c>
      <c r="DK7" s="38">
        <v>7.11</v>
      </c>
      <c r="DL7" s="38">
        <v>10.45</v>
      </c>
      <c r="DM7" s="38">
        <v>13.98</v>
      </c>
      <c r="DN7" s="38" t="s">
        <v>102</v>
      </c>
      <c r="DO7" s="38">
        <v>18.29</v>
      </c>
      <c r="DP7" s="38">
        <v>14.26</v>
      </c>
      <c r="DQ7" s="38">
        <v>15.21</v>
      </c>
      <c r="DR7" s="38">
        <v>17.350000000000001</v>
      </c>
      <c r="DS7" s="38">
        <v>38.6</v>
      </c>
      <c r="DT7" s="38" t="s">
        <v>102</v>
      </c>
      <c r="DU7" s="38">
        <v>0</v>
      </c>
      <c r="DV7" s="38">
        <v>0</v>
      </c>
      <c r="DW7" s="38">
        <v>0</v>
      </c>
      <c r="DX7" s="38">
        <v>0</v>
      </c>
      <c r="DY7" s="38" t="s">
        <v>102</v>
      </c>
      <c r="DZ7" s="38">
        <v>0.01</v>
      </c>
      <c r="EA7" s="38">
        <v>0.01</v>
      </c>
      <c r="EB7" s="38">
        <v>0.01</v>
      </c>
      <c r="EC7" s="38">
        <v>0.01</v>
      </c>
      <c r="ED7" s="38">
        <v>5.64</v>
      </c>
      <c r="EE7" s="38" t="s">
        <v>102</v>
      </c>
      <c r="EF7" s="38">
        <v>1.05</v>
      </c>
      <c r="EG7" s="38">
        <v>0</v>
      </c>
      <c r="EH7" s="38">
        <v>0</v>
      </c>
      <c r="EI7" s="38">
        <v>0</v>
      </c>
      <c r="EJ7" s="38" t="s">
        <v>102</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竹本</cp:lastModifiedBy>
  <cp:lastPrinted>2020-01-28T06:23:37Z</cp:lastPrinted>
  <dcterms:created xsi:type="dcterms:W3CDTF">2019-12-05T04:44:06Z</dcterms:created>
  <dcterms:modified xsi:type="dcterms:W3CDTF">2020-01-30T05:00:04Z</dcterms:modified>
  <cp:category/>
</cp:coreProperties>
</file>